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Override PartName="/xl/drawings/drawing4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drawings/drawing5.xml" ContentType="application/vnd.openxmlformats-officedocument.drawing+xml"/>
  <Override PartName="/xl/drawings/drawing18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870" yWindow="-60" windowWidth="15480" windowHeight="10920" tabRatio="926"/>
  </bookViews>
  <sheets>
    <sheet name="December 2011" sheetId="90" r:id="rId1"/>
    <sheet name="November 2011" sheetId="89" r:id="rId2"/>
    <sheet name="October 2011" sheetId="88" r:id="rId3"/>
    <sheet name="September 2011" sheetId="87" r:id="rId4"/>
    <sheet name="August 2011" sheetId="86" r:id="rId5"/>
    <sheet name="July 2011 " sheetId="85" r:id="rId6"/>
    <sheet name="June 2011" sheetId="83" r:id="rId7"/>
    <sheet name="May 2011" sheetId="82" r:id="rId8"/>
    <sheet name="April 2011" sheetId="81" r:id="rId9"/>
    <sheet name="March 2011" sheetId="80" r:id="rId10"/>
    <sheet name="February 2011" sheetId="79" r:id="rId11"/>
    <sheet name="January 2011" sheetId="78" r:id="rId12"/>
    <sheet name="December 2010" sheetId="77" r:id="rId13"/>
    <sheet name="November 2010" sheetId="76" r:id="rId14"/>
    <sheet name="October 2010" sheetId="75" r:id="rId15"/>
    <sheet name="September 2010" sheetId="74" r:id="rId16"/>
    <sheet name="August 2010" sheetId="73" r:id="rId17"/>
    <sheet name="July 2010" sheetId="72" r:id="rId18"/>
    <sheet name="June 2010" sheetId="70" r:id="rId19"/>
    <sheet name="May 2010" sheetId="69" r:id="rId20"/>
    <sheet name="April 2010" sheetId="68" r:id="rId21"/>
    <sheet name="March 2010" sheetId="67" r:id="rId22"/>
    <sheet name="February 2010" sheetId="66" r:id="rId23"/>
    <sheet name="January 2010" sheetId="65" r:id="rId24"/>
    <sheet name="December 2009" sheetId="64" r:id="rId25"/>
    <sheet name="November 2009" sheetId="63" r:id="rId26"/>
    <sheet name="October 2009" sheetId="62" r:id="rId27"/>
    <sheet name="September 2009" sheetId="60" r:id="rId28"/>
    <sheet name="August 2009" sheetId="59" r:id="rId29"/>
    <sheet name="July 2009" sheetId="58" r:id="rId30"/>
    <sheet name="June 2009" sheetId="57" r:id="rId31"/>
    <sheet name="May 2009" sheetId="56" r:id="rId32"/>
    <sheet name="April 2009" sheetId="55" r:id="rId33"/>
    <sheet name="March 2009" sheetId="54" r:id="rId34"/>
    <sheet name="February 2009" sheetId="53" r:id="rId35"/>
    <sheet name="January 2009" sheetId="52" r:id="rId36"/>
    <sheet name="December 2008" sheetId="51" r:id="rId37"/>
    <sheet name="November 2008" sheetId="49" r:id="rId38"/>
    <sheet name="October 2008" sheetId="50" r:id="rId39"/>
    <sheet name="September 2008" sheetId="48" r:id="rId40"/>
    <sheet name="August 2008" sheetId="47" r:id="rId41"/>
    <sheet name="July 2008" sheetId="46" r:id="rId42"/>
    <sheet name="June 2008" sheetId="38" r:id="rId43"/>
  </sheets>
  <calcPr calcId="125725" calcOnSave="0"/>
</workbook>
</file>

<file path=xl/calcChain.xml><?xml version="1.0" encoding="utf-8"?>
<calcChain xmlns="http://schemas.openxmlformats.org/spreadsheetml/2006/main">
  <c r="H10" i="90"/>
  <c r="G10"/>
  <c r="I10" s="1"/>
  <c r="D10"/>
  <c r="C10"/>
  <c r="I9"/>
  <c r="E9"/>
  <c r="I8"/>
  <c r="E8"/>
  <c r="I7"/>
  <c r="E7"/>
  <c r="I6"/>
  <c r="E6"/>
  <c r="H10" i="89"/>
  <c r="G10"/>
  <c r="I10" s="1"/>
  <c r="D10"/>
  <c r="C10"/>
  <c r="I9"/>
  <c r="E9"/>
  <c r="I8"/>
  <c r="E8"/>
  <c r="I7"/>
  <c r="E7"/>
  <c r="I6"/>
  <c r="E6"/>
  <c r="H10" i="88"/>
  <c r="G10"/>
  <c r="I10" s="1"/>
  <c r="D10"/>
  <c r="C10"/>
  <c r="E10" s="1"/>
  <c r="I9"/>
  <c r="E9"/>
  <c r="I8"/>
  <c r="E8"/>
  <c r="I7"/>
  <c r="E7"/>
  <c r="I6"/>
  <c r="E6"/>
  <c r="I6" i="87"/>
  <c r="I7"/>
  <c r="I8"/>
  <c r="E8"/>
  <c r="E6"/>
  <c r="H10"/>
  <c r="G10"/>
  <c r="I10" s="1"/>
  <c r="D10"/>
  <c r="C10"/>
  <c r="I9"/>
  <c r="E9"/>
  <c r="E7"/>
  <c r="I6" i="86"/>
  <c r="E6"/>
  <c r="H10"/>
  <c r="G10"/>
  <c r="I10" s="1"/>
  <c r="D10"/>
  <c r="C10"/>
  <c r="I9"/>
  <c r="E9"/>
  <c r="I8"/>
  <c r="E8"/>
  <c r="I7"/>
  <c r="E7"/>
  <c r="I7" i="85"/>
  <c r="I8"/>
  <c r="I9"/>
  <c r="E7"/>
  <c r="E8"/>
  <c r="E9"/>
  <c r="C10"/>
  <c r="D10"/>
  <c r="E10" s="1"/>
  <c r="G10"/>
  <c r="H10"/>
  <c r="I10"/>
  <c r="E6" i="83"/>
  <c r="I6"/>
  <c r="E7"/>
  <c r="I7"/>
  <c r="E8"/>
  <c r="I8"/>
  <c r="E9"/>
  <c r="I9"/>
  <c r="C10"/>
  <c r="D10"/>
  <c r="E10" s="1"/>
  <c r="G10"/>
  <c r="H10"/>
  <c r="I10" s="1"/>
  <c r="H10" i="82"/>
  <c r="G10"/>
  <c r="I10" s="1"/>
  <c r="D10"/>
  <c r="C10"/>
  <c r="I9"/>
  <c r="E9"/>
  <c r="I8"/>
  <c r="E8"/>
  <c r="I7"/>
  <c r="E7"/>
  <c r="I6"/>
  <c r="E6"/>
  <c r="H10" i="81"/>
  <c r="I10" s="1"/>
  <c r="G10"/>
  <c r="D10"/>
  <c r="C10"/>
  <c r="I9"/>
  <c r="E9"/>
  <c r="I8"/>
  <c r="E8"/>
  <c r="I7"/>
  <c r="E7"/>
  <c r="I6"/>
  <c r="E6"/>
  <c r="E6" i="80"/>
  <c r="I6"/>
  <c r="E7"/>
  <c r="I7"/>
  <c r="E8"/>
  <c r="I8"/>
  <c r="E9"/>
  <c r="I9"/>
  <c r="C10"/>
  <c r="E10" s="1"/>
  <c r="D10"/>
  <c r="G10"/>
  <c r="H10"/>
  <c r="I10" s="1"/>
  <c r="E6" i="79"/>
  <c r="I6"/>
  <c r="E7"/>
  <c r="I7"/>
  <c r="E8"/>
  <c r="I8"/>
  <c r="E9"/>
  <c r="I9"/>
  <c r="C10"/>
  <c r="D10"/>
  <c r="E10" s="1"/>
  <c r="G10"/>
  <c r="H10"/>
  <c r="I10"/>
  <c r="E6" i="78"/>
  <c r="I6"/>
  <c r="E7"/>
  <c r="I7"/>
  <c r="E8"/>
  <c r="I8"/>
  <c r="E9"/>
  <c r="I9"/>
  <c r="C10"/>
  <c r="E10"/>
  <c r="D10"/>
  <c r="G10"/>
  <c r="I10" s="1"/>
  <c r="H10"/>
  <c r="E6" i="77"/>
  <c r="I6"/>
  <c r="E7"/>
  <c r="I7"/>
  <c r="E8"/>
  <c r="I8"/>
  <c r="E9"/>
  <c r="I9"/>
  <c r="C10"/>
  <c r="D10"/>
  <c r="E10" s="1"/>
  <c r="G10"/>
  <c r="H10"/>
  <c r="I10"/>
  <c r="E6" i="76"/>
  <c r="I6"/>
  <c r="E7"/>
  <c r="I7"/>
  <c r="E8"/>
  <c r="I8"/>
  <c r="E9"/>
  <c r="I9"/>
  <c r="C10"/>
  <c r="D10"/>
  <c r="E10" s="1"/>
  <c r="G10"/>
  <c r="H10"/>
  <c r="I10"/>
  <c r="E6" i="75"/>
  <c r="I6"/>
  <c r="E7"/>
  <c r="I7"/>
  <c r="E8"/>
  <c r="I8"/>
  <c r="E9"/>
  <c r="I9"/>
  <c r="C10"/>
  <c r="D10"/>
  <c r="E10" s="1"/>
  <c r="G10"/>
  <c r="I10" s="1"/>
  <c r="H10"/>
  <c r="I8" i="74"/>
  <c r="E8"/>
  <c r="E9"/>
  <c r="I9"/>
  <c r="E6"/>
  <c r="I6"/>
  <c r="E7"/>
  <c r="I7"/>
  <c r="C10"/>
  <c r="D10"/>
  <c r="E10" s="1"/>
  <c r="G10"/>
  <c r="H10"/>
  <c r="H10" i="73"/>
  <c r="H10" i="72"/>
  <c r="H10" i="70"/>
  <c r="H10" i="69"/>
  <c r="H10" i="68"/>
  <c r="H10" i="67"/>
  <c r="H10" i="66"/>
  <c r="H10" i="65"/>
  <c r="H10" i="64"/>
  <c r="H10" i="63"/>
  <c r="H10" i="62"/>
  <c r="H10" i="60"/>
  <c r="H10" i="59"/>
  <c r="H10" i="58"/>
  <c r="H10" i="57"/>
  <c r="H10" i="56"/>
  <c r="H10" i="55"/>
  <c r="H10" i="54"/>
  <c r="H10" i="53"/>
  <c r="H10" i="52"/>
  <c r="H10" i="51"/>
  <c r="H10" i="49"/>
  <c r="I10" s="1"/>
  <c r="H10" i="50"/>
  <c r="H10" i="48"/>
  <c r="H10" i="47"/>
  <c r="H10" i="46"/>
  <c r="H10" i="38"/>
  <c r="I10" s="1"/>
  <c r="G10" i="73"/>
  <c r="G10" i="72"/>
  <c r="I10" s="1"/>
  <c r="G10" i="70"/>
  <c r="I10"/>
  <c r="G10" i="69"/>
  <c r="G10" i="68"/>
  <c r="G10" i="67"/>
  <c r="G10" i="66"/>
  <c r="I10" s="1"/>
  <c r="G10" i="65"/>
  <c r="G10" i="64"/>
  <c r="G10" i="63"/>
  <c r="G10" i="62"/>
  <c r="I10"/>
  <c r="G10" i="60"/>
  <c r="G10" i="59"/>
  <c r="G10" i="58"/>
  <c r="G10" i="57"/>
  <c r="I10" s="1"/>
  <c r="G10" i="56"/>
  <c r="G10" i="55"/>
  <c r="G10" i="54"/>
  <c r="G10" i="53"/>
  <c r="I10"/>
  <c r="G10" i="52"/>
  <c r="G10" i="51"/>
  <c r="G10" i="49"/>
  <c r="G10" i="50"/>
  <c r="G10" i="48"/>
  <c r="G10" i="47"/>
  <c r="G10" i="46"/>
  <c r="G10" i="38"/>
  <c r="D10" i="73"/>
  <c r="D10" i="72"/>
  <c r="D10" i="70"/>
  <c r="D10" i="69"/>
  <c r="D10" i="68"/>
  <c r="D10" i="67"/>
  <c r="D10" i="66"/>
  <c r="D10" i="65"/>
  <c r="E10" s="1"/>
  <c r="D10" i="64"/>
  <c r="E10" s="1"/>
  <c r="D10" i="63"/>
  <c r="D10" i="62"/>
  <c r="D10" i="60"/>
  <c r="D10" i="59"/>
  <c r="D10" i="58"/>
  <c r="D10" i="57"/>
  <c r="D10" i="56"/>
  <c r="E10" s="1"/>
  <c r="D10" i="55"/>
  <c r="D10" i="54"/>
  <c r="D10" i="53"/>
  <c r="D10" i="52"/>
  <c r="D10" i="51"/>
  <c r="D10" i="49"/>
  <c r="D10" i="50"/>
  <c r="D10" i="48"/>
  <c r="E10" s="1"/>
  <c r="D10" i="47"/>
  <c r="E10" s="1"/>
  <c r="D10" i="46"/>
  <c r="D10" i="38"/>
  <c r="C10" i="73"/>
  <c r="C10" i="72"/>
  <c r="E10" s="1"/>
  <c r="C10" i="70"/>
  <c r="C10" i="69"/>
  <c r="E10" s="1"/>
  <c r="C10" i="68"/>
  <c r="E10"/>
  <c r="C10" i="67"/>
  <c r="C10" i="66"/>
  <c r="C10" i="65"/>
  <c r="C10" i="64"/>
  <c r="C10" i="63"/>
  <c r="C10" i="62"/>
  <c r="C10" i="60"/>
  <c r="E10" s="1"/>
  <c r="C10" i="59"/>
  <c r="E10"/>
  <c r="C10" i="58"/>
  <c r="C10" i="57"/>
  <c r="C10" i="56"/>
  <c r="C10" i="55"/>
  <c r="E10" s="1"/>
  <c r="C10" i="54"/>
  <c r="C10" i="53"/>
  <c r="C10" i="52"/>
  <c r="E10" s="1"/>
  <c r="C10" i="51"/>
  <c r="E10"/>
  <c r="C10" i="49"/>
  <c r="C10" i="50"/>
  <c r="C10" i="48"/>
  <c r="C10" i="47"/>
  <c r="C10" i="46"/>
  <c r="C10" i="38"/>
  <c r="I9" i="72"/>
  <c r="I7" i="73"/>
  <c r="I6"/>
  <c r="E6"/>
  <c r="E7"/>
  <c r="E8"/>
  <c r="I8"/>
  <c r="E9"/>
  <c r="I9"/>
  <c r="E10"/>
  <c r="I8" i="72"/>
  <c r="E8"/>
  <c r="I6"/>
  <c r="E6"/>
  <c r="E9"/>
  <c r="E7"/>
  <c r="I7"/>
  <c r="I9" i="70"/>
  <c r="I8"/>
  <c r="I6"/>
  <c r="I7"/>
  <c r="E7"/>
  <c r="E8"/>
  <c r="E6"/>
  <c r="E10"/>
  <c r="I6" i="69"/>
  <c r="E6"/>
  <c r="E7"/>
  <c r="I7"/>
  <c r="E8"/>
  <c r="I8"/>
  <c r="E9"/>
  <c r="I9"/>
  <c r="I10"/>
  <c r="E6" i="68"/>
  <c r="I6"/>
  <c r="E7"/>
  <c r="I7"/>
  <c r="E8"/>
  <c r="I8"/>
  <c r="E9"/>
  <c r="I9"/>
  <c r="I10"/>
  <c r="E6" i="67"/>
  <c r="I6"/>
  <c r="E7"/>
  <c r="I7"/>
  <c r="E8"/>
  <c r="I8"/>
  <c r="E9"/>
  <c r="I9"/>
  <c r="E10"/>
  <c r="I10"/>
  <c r="E6" i="66"/>
  <c r="I6"/>
  <c r="E7"/>
  <c r="I7"/>
  <c r="E8"/>
  <c r="I8"/>
  <c r="E9"/>
  <c r="I9"/>
  <c r="E10"/>
  <c r="E6" i="65"/>
  <c r="I6"/>
  <c r="E7"/>
  <c r="I7"/>
  <c r="E8"/>
  <c r="I8"/>
  <c r="E9"/>
  <c r="I9"/>
  <c r="I10"/>
  <c r="E6" i="64"/>
  <c r="I6"/>
  <c r="E7"/>
  <c r="I7"/>
  <c r="E8"/>
  <c r="I8"/>
  <c r="E9"/>
  <c r="I9"/>
  <c r="I10"/>
  <c r="E6" i="63"/>
  <c r="I6"/>
  <c r="E7"/>
  <c r="I7"/>
  <c r="E8"/>
  <c r="I8"/>
  <c r="E9"/>
  <c r="I9"/>
  <c r="E10"/>
  <c r="I10"/>
  <c r="E6" i="62"/>
  <c r="I6"/>
  <c r="E7"/>
  <c r="I7"/>
  <c r="E8"/>
  <c r="I8"/>
  <c r="E9"/>
  <c r="I9"/>
  <c r="E10"/>
  <c r="I9" i="60"/>
  <c r="E9"/>
  <c r="E6"/>
  <c r="I6"/>
  <c r="E7"/>
  <c r="I7"/>
  <c r="E8"/>
  <c r="I8"/>
  <c r="I10"/>
  <c r="E6" i="59"/>
  <c r="I6"/>
  <c r="E7"/>
  <c r="I7"/>
  <c r="E8"/>
  <c r="I8"/>
  <c r="E9"/>
  <c r="I9"/>
  <c r="I10"/>
  <c r="E6" i="58"/>
  <c r="I6"/>
  <c r="E7"/>
  <c r="I7"/>
  <c r="E8"/>
  <c r="I8"/>
  <c r="E9"/>
  <c r="I9"/>
  <c r="E10"/>
  <c r="I10"/>
  <c r="E6" i="57"/>
  <c r="I6"/>
  <c r="E7"/>
  <c r="I7"/>
  <c r="E8"/>
  <c r="I8"/>
  <c r="E9"/>
  <c r="I9"/>
  <c r="E10"/>
  <c r="E6" i="56"/>
  <c r="I6"/>
  <c r="E7"/>
  <c r="I7"/>
  <c r="E8"/>
  <c r="I8"/>
  <c r="E9"/>
  <c r="I9"/>
  <c r="I10"/>
  <c r="I8" i="55"/>
  <c r="E8"/>
  <c r="E6"/>
  <c r="I6"/>
  <c r="E7"/>
  <c r="I7"/>
  <c r="E9"/>
  <c r="I9"/>
  <c r="I10"/>
  <c r="E6" i="54"/>
  <c r="I6"/>
  <c r="E7"/>
  <c r="I7"/>
  <c r="E8"/>
  <c r="I8"/>
  <c r="E9"/>
  <c r="I9"/>
  <c r="E10"/>
  <c r="I10"/>
  <c r="E6" i="53"/>
  <c r="I6"/>
  <c r="E7"/>
  <c r="I7"/>
  <c r="E8"/>
  <c r="I8"/>
  <c r="E9"/>
  <c r="I9"/>
  <c r="E10"/>
  <c r="E6" i="52"/>
  <c r="I6"/>
  <c r="E7"/>
  <c r="I7"/>
  <c r="E8"/>
  <c r="I8"/>
  <c r="E9"/>
  <c r="I9"/>
  <c r="I10"/>
  <c r="I9" i="51"/>
  <c r="E6"/>
  <c r="I6"/>
  <c r="E7"/>
  <c r="I7"/>
  <c r="E8"/>
  <c r="I8"/>
  <c r="E9"/>
  <c r="I10"/>
  <c r="E6" i="50"/>
  <c r="I6"/>
  <c r="E7"/>
  <c r="I7"/>
  <c r="E8"/>
  <c r="I8"/>
  <c r="E9"/>
  <c r="I9"/>
  <c r="E10"/>
  <c r="I10"/>
  <c r="E6" i="49"/>
  <c r="I6"/>
  <c r="E7"/>
  <c r="I7"/>
  <c r="E8"/>
  <c r="I8"/>
  <c r="E9"/>
  <c r="I9"/>
  <c r="E10"/>
  <c r="E6" i="48"/>
  <c r="I6"/>
  <c r="E7"/>
  <c r="I7"/>
  <c r="E8"/>
  <c r="I8"/>
  <c r="E9"/>
  <c r="I9"/>
  <c r="I10"/>
  <c r="E6" i="47"/>
  <c r="I6"/>
  <c r="E7"/>
  <c r="I7"/>
  <c r="E8"/>
  <c r="I8"/>
  <c r="E9"/>
  <c r="I9"/>
  <c r="I10"/>
  <c r="E10" i="46"/>
  <c r="E7"/>
  <c r="E8"/>
  <c r="E9"/>
  <c r="E6"/>
  <c r="I6"/>
  <c r="I7"/>
  <c r="I8"/>
  <c r="I9"/>
  <c r="I10"/>
  <c r="E6" i="38"/>
  <c r="I6"/>
  <c r="I9"/>
  <c r="E9"/>
  <c r="E10"/>
  <c r="I7"/>
  <c r="I8"/>
  <c r="E8"/>
  <c r="E7"/>
  <c r="I10" i="73"/>
  <c r="I10" i="74"/>
  <c r="E10" i="81"/>
  <c r="E10" i="82"/>
  <c r="E10" i="86"/>
  <c r="E10" i="87"/>
  <c r="E10" i="89"/>
  <c r="E10" i="90" l="1"/>
</calcChain>
</file>

<file path=xl/sharedStrings.xml><?xml version="1.0" encoding="utf-8"?>
<sst xmlns="http://schemas.openxmlformats.org/spreadsheetml/2006/main" count="710" uniqueCount="67">
  <si>
    <t>CIEP Switching Data</t>
  </si>
  <si>
    <t>ACE</t>
  </si>
  <si>
    <t>JCP&amp;L</t>
  </si>
  <si>
    <t>PSE&amp;G</t>
  </si>
  <si>
    <t>Statewide</t>
  </si>
  <si>
    <t>Total</t>
  </si>
  <si>
    <t>Switching</t>
  </si>
  <si>
    <t>Percentage</t>
  </si>
  <si>
    <t xml:space="preserve"> </t>
  </si>
  <si>
    <t>EDC</t>
  </si>
  <si>
    <t>Load</t>
  </si>
  <si>
    <t>As of June 30, 2008</t>
  </si>
  <si>
    <t>Accounts</t>
  </si>
  <si>
    <t>As of July 31, 2008</t>
  </si>
  <si>
    <t>As of August 31, 2008</t>
  </si>
  <si>
    <t>As of September 30, 2008</t>
  </si>
  <si>
    <t>As of October 31, 2008</t>
  </si>
  <si>
    <t>RECO</t>
  </si>
  <si>
    <t>As of November 30, 2008</t>
  </si>
  <si>
    <t>As of December 31, 2008</t>
  </si>
  <si>
    <t>As of January 31, 2009</t>
  </si>
  <si>
    <t>As of February 28, 2009</t>
  </si>
  <si>
    <t>As of March  31, 2009</t>
  </si>
  <si>
    <t>As of April 30, 2009</t>
  </si>
  <si>
    <t>As of May 31, 2009</t>
  </si>
  <si>
    <t>As of June 30, 2009</t>
  </si>
  <si>
    <t>As of July 31, 2009</t>
  </si>
  <si>
    <t>As of August 31, 2009</t>
  </si>
  <si>
    <t>As of September 30, 2009</t>
  </si>
  <si>
    <t>As of October 31, 2009</t>
  </si>
  <si>
    <t>As of November 30, 2009</t>
  </si>
  <si>
    <t>As of December 31, 2009</t>
  </si>
  <si>
    <t>As of January 31, 2010</t>
  </si>
  <si>
    <t>As of February 28, 2010</t>
  </si>
  <si>
    <t>As of March 31, 2010</t>
  </si>
  <si>
    <t>As of April 30, 2010</t>
  </si>
  <si>
    <t>As of May 31, 2010</t>
  </si>
  <si>
    <t>As of June 30, 2010</t>
  </si>
  <si>
    <t>As of July 31, 2010</t>
  </si>
  <si>
    <t>As of August 31, 2010</t>
  </si>
  <si>
    <t>As of September 30, 2010</t>
  </si>
  <si>
    <t>As of October 31, 2010</t>
  </si>
  <si>
    <t>Note: ACE data reported as of October 29, 2010</t>
  </si>
  <si>
    <t>As of November 30, 2010</t>
  </si>
  <si>
    <t>Note: ACE data reported as of November 26, 2010</t>
  </si>
  <si>
    <t>As of December 31, 2010</t>
  </si>
  <si>
    <t>Note: ACE data reported as of February 25, 2011</t>
  </si>
  <si>
    <t>As of February 28, 2011</t>
  </si>
  <si>
    <t>As of January 31, 2011</t>
  </si>
  <si>
    <t>Note: ACE data reported as of January 28, 2011</t>
  </si>
  <si>
    <t>As of March 31, 2011</t>
  </si>
  <si>
    <t>As of April 30, 2011</t>
  </si>
  <si>
    <t>Note: ACE data reported as of April 29, 2011</t>
  </si>
  <si>
    <t>As of May 31, 2011</t>
  </si>
  <si>
    <t>Note: ACE data reported as of May 27, 2011</t>
  </si>
  <si>
    <t>As of June 30, 2011</t>
  </si>
  <si>
    <t>Note: ACE data reported as of June 24, 2011</t>
  </si>
  <si>
    <t>As of July 31, 2011</t>
  </si>
  <si>
    <t>As of August 31, 2011</t>
  </si>
  <si>
    <t>Note: ACE data reported as of August 26, 2011</t>
  </si>
  <si>
    <t>As of September 30, 2011</t>
  </si>
  <si>
    <t>As of October 31, 2011</t>
  </si>
  <si>
    <t>Note: ACE data reported as of October 28, 2011</t>
  </si>
  <si>
    <t>As of November 30, 2011</t>
  </si>
  <si>
    <t>Note: ACE data reported as of December 2, 2011</t>
  </si>
  <si>
    <t>As of December 31, 2011</t>
  </si>
  <si>
    <t>Note: ACE and RECO data reported as of December 30, 2011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</si>
</sst>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_);_(* \(#,##0\);_(* &quot;-&quot;??_);_(@_)"/>
    <numFmt numFmtId="167" formatCode="#,##0.0"/>
  </numFmts>
  <fonts count="12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9"/>
      <color indexed="10"/>
      <name val="Times New Roman"/>
      <family val="1"/>
    </font>
    <font>
      <sz val="10"/>
      <color indexed="9"/>
      <name val="Times New Roman"/>
      <family val="1"/>
    </font>
    <font>
      <sz val="9"/>
      <name val="Times New Roman"/>
      <family val="1"/>
    </font>
    <font>
      <i/>
      <sz val="10"/>
      <color indexed="10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9" fontId="4" fillId="0" borderId="0" xfId="2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65" fontId="4" fillId="0" borderId="0" xfId="1" applyNumberFormat="1" applyFont="1" applyAlignment="1">
      <alignment horizontal="right" vertical="center"/>
    </xf>
    <xf numFmtId="9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6" fontId="5" fillId="0" borderId="0" xfId="1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166" fontId="4" fillId="0" borderId="0" xfId="1" applyNumberFormat="1" applyFont="1" applyAlignment="1">
      <alignment vertical="center"/>
    </xf>
    <xf numFmtId="165" fontId="4" fillId="0" borderId="0" xfId="1" applyNumberFormat="1" applyFont="1" applyAlignment="1">
      <alignment vertical="center"/>
    </xf>
    <xf numFmtId="0" fontId="4" fillId="0" borderId="0" xfId="0" applyFont="1" applyFill="1" applyAlignment="1">
      <alignment vertical="center"/>
    </xf>
    <xf numFmtId="9" fontId="4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166" fontId="5" fillId="0" borderId="0" xfId="1" applyNumberFormat="1" applyFont="1" applyFill="1" applyAlignment="1">
      <alignment vertical="center"/>
    </xf>
    <xf numFmtId="9" fontId="5" fillId="0" borderId="0" xfId="0" applyNumberFormat="1" applyFont="1" applyFill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14" fontId="3" fillId="0" borderId="0" xfId="0" applyNumberFormat="1" applyFont="1" applyAlignment="1">
      <alignment vertical="center"/>
    </xf>
    <xf numFmtId="2" fontId="4" fillId="0" borderId="0" xfId="1" applyNumberFormat="1" applyFont="1" applyAlignment="1">
      <alignment vertical="center"/>
    </xf>
    <xf numFmtId="2" fontId="5" fillId="0" borderId="0" xfId="1" applyNumberFormat="1" applyFont="1" applyAlignment="1">
      <alignment vertical="center"/>
    </xf>
    <xf numFmtId="2" fontId="4" fillId="0" borderId="0" xfId="1" applyNumberFormat="1" applyFont="1" applyFill="1" applyAlignment="1">
      <alignment vertical="center"/>
    </xf>
    <xf numFmtId="10" fontId="4" fillId="0" borderId="0" xfId="2" applyNumberFormat="1" applyFont="1" applyAlignment="1">
      <alignment vertical="center"/>
    </xf>
    <xf numFmtId="10" fontId="5" fillId="0" borderId="0" xfId="2" applyNumberFormat="1" applyFont="1" applyAlignment="1">
      <alignment vertical="center"/>
    </xf>
    <xf numFmtId="10" fontId="4" fillId="0" borderId="0" xfId="2" applyNumberFormat="1" applyFont="1" applyFill="1" applyAlignment="1">
      <alignment vertical="center"/>
    </xf>
    <xf numFmtId="10" fontId="5" fillId="0" borderId="0" xfId="2" applyNumberFormat="1" applyFont="1" applyFill="1" applyAlignment="1">
      <alignment vertical="center"/>
    </xf>
    <xf numFmtId="2" fontId="5" fillId="0" borderId="0" xfId="1" applyNumberFormat="1" applyFont="1" applyFill="1" applyAlignment="1">
      <alignment vertical="center"/>
    </xf>
    <xf numFmtId="166" fontId="4" fillId="0" borderId="0" xfId="1" applyNumberFormat="1" applyFont="1" applyFill="1" applyAlignment="1">
      <alignment vertical="center"/>
    </xf>
    <xf numFmtId="3" fontId="4" fillId="0" borderId="0" xfId="1" applyNumberFormat="1" applyFont="1" applyFill="1" applyAlignment="1">
      <alignment horizontal="right" vertical="center"/>
    </xf>
    <xf numFmtId="10" fontId="4" fillId="0" borderId="0" xfId="2" applyNumberFormat="1" applyFont="1" applyFill="1" applyAlignment="1">
      <alignment horizontal="right" vertical="center"/>
    </xf>
    <xf numFmtId="9" fontId="4" fillId="0" borderId="0" xfId="0" applyNumberFormat="1" applyFont="1" applyFill="1" applyAlignment="1">
      <alignment horizontal="right" vertical="center"/>
    </xf>
    <xf numFmtId="2" fontId="4" fillId="0" borderId="0" xfId="1" applyNumberFormat="1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4" fontId="5" fillId="0" borderId="0" xfId="1" applyNumberFormat="1" applyFont="1" applyFill="1" applyAlignment="1">
      <alignment horizontal="right" vertical="center"/>
    </xf>
    <xf numFmtId="10" fontId="5" fillId="0" borderId="0" xfId="2" applyNumberFormat="1" applyFont="1" applyFill="1" applyAlignment="1">
      <alignment horizontal="right" vertical="center"/>
    </xf>
    <xf numFmtId="9" fontId="5" fillId="0" borderId="0" xfId="0" applyNumberFormat="1" applyFont="1" applyFill="1" applyAlignment="1">
      <alignment horizontal="right" vertical="center"/>
    </xf>
    <xf numFmtId="2" fontId="5" fillId="0" borderId="0" xfId="1" applyNumberFormat="1" applyFont="1" applyFill="1" applyAlignment="1">
      <alignment horizontal="right" vertical="center"/>
    </xf>
    <xf numFmtId="4" fontId="4" fillId="0" borderId="0" xfId="1" applyNumberFormat="1" applyFont="1" applyFill="1" applyAlignment="1">
      <alignment horizontal="right" vertical="center"/>
    </xf>
    <xf numFmtId="10" fontId="7" fillId="0" borderId="0" xfId="2" applyNumberFormat="1" applyFont="1" applyFill="1" applyAlignment="1">
      <alignment horizontal="right" vertical="center"/>
    </xf>
    <xf numFmtId="0" fontId="8" fillId="0" borderId="0" xfId="0" applyFont="1" applyAlignment="1">
      <alignment vertical="center"/>
    </xf>
    <xf numFmtId="0" fontId="5" fillId="0" borderId="0" xfId="1" applyNumberFormat="1" applyFont="1" applyAlignment="1">
      <alignment horizontal="left" vertical="center"/>
    </xf>
    <xf numFmtId="0" fontId="9" fillId="0" borderId="0" xfId="1" applyNumberFormat="1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11" fillId="0" borderId="0" xfId="0" applyFont="1" applyBorder="1"/>
    <xf numFmtId="164" fontId="11" fillId="0" borderId="0" xfId="0" applyNumberFormat="1" applyFont="1" applyFill="1" applyBorder="1"/>
    <xf numFmtId="4" fontId="4" fillId="0" borderId="0" xfId="0" applyNumberFormat="1" applyFont="1" applyAlignment="1">
      <alignment horizontal="right"/>
    </xf>
    <xf numFmtId="4" fontId="11" fillId="0" borderId="0" xfId="0" applyNumberFormat="1" applyFont="1" applyBorder="1"/>
    <xf numFmtId="4" fontId="11" fillId="0" borderId="0" xfId="0" applyNumberFormat="1" applyFont="1" applyFill="1" applyBorder="1"/>
    <xf numFmtId="3" fontId="4" fillId="0" borderId="0" xfId="0" applyNumberFormat="1" applyFont="1"/>
    <xf numFmtId="0" fontId="4" fillId="0" borderId="0" xfId="1" applyNumberFormat="1" applyFont="1" applyFill="1" applyAlignment="1">
      <alignment horizontal="right" vertical="center"/>
    </xf>
    <xf numFmtId="164" fontId="4" fillId="0" borderId="0" xfId="1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2" fontId="4" fillId="0" borderId="0" xfId="0" applyNumberFormat="1" applyFont="1" applyAlignment="1">
      <alignment horizontal="right"/>
    </xf>
    <xf numFmtId="2" fontId="11" fillId="0" borderId="0" xfId="0" applyNumberFormat="1" applyFont="1" applyFill="1" applyBorder="1"/>
    <xf numFmtId="3" fontId="4" fillId="0" borderId="0" xfId="1" applyNumberFormat="1" applyFont="1" applyFill="1" applyAlignment="1">
      <alignment horizontal="right" vertical="center"/>
    </xf>
    <xf numFmtId="0" fontId="3" fillId="0" borderId="0" xfId="0" applyFont="1" applyAlignment="1">
      <alignment horizontal="center" vertical="center"/>
    </xf>
    <xf numFmtId="3" fontId="4" fillId="0" borderId="0" xfId="0" applyNumberFormat="1" applyFont="1" applyFill="1"/>
    <xf numFmtId="0" fontId="11" fillId="0" borderId="0" xfId="0" applyFont="1" applyFill="1" applyBorder="1"/>
    <xf numFmtId="0" fontId="3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584200</xdr:colOff>
      <xdr:row>7</xdr:row>
      <xdr:rowOff>136525</xdr:rowOff>
    </xdr:from>
    <xdr:to>
      <xdr:col>2</xdr:col>
      <xdr:colOff>504825</xdr:colOff>
      <xdr:row>11</xdr:row>
      <xdr:rowOff>123825</xdr:rowOff>
    </xdr:to>
    <xdr:sp macro="" textlink="">
      <xdr:nvSpPr>
        <xdr:cNvPr id="4" name="ColorPalette" hidden="1"/>
        <xdr:cNvSpPr txBox="1"/>
      </xdr:nvSpPr>
      <xdr:spPr>
        <a:xfrm>
          <a:off x="1270000" y="1270000"/>
          <a:ext cx="635000" cy="635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horz" rtlCol="0" anchor="t"/>
        <a:lstStyle/>
        <a:p>
          <a:r>
            <a:rPr lang="en-US" sz="1100"/>
            <a:t>&lt;root/&gt;</a:t>
          </a:r>
        </a:p>
        <a:p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7</xdr:row>
      <xdr:rowOff>133350</xdr:rowOff>
    </xdr:from>
    <xdr:to>
      <xdr:col>2</xdr:col>
      <xdr:colOff>504825</xdr:colOff>
      <xdr:row>11</xdr:row>
      <xdr:rowOff>123825</xdr:rowOff>
    </xdr:to>
    <xdr:sp macro="" textlink="">
      <xdr:nvSpPr>
        <xdr:cNvPr id="69636" name="ColorPalette" hidden="1"/>
        <xdr:cNvSpPr txBox="1">
          <a:spLocks noChangeArrowheads="1"/>
        </xdr:cNvSpPr>
      </xdr:nvSpPr>
      <xdr:spPr bwMode="auto">
        <a:xfrm>
          <a:off x="1266825" y="1266825"/>
          <a:ext cx="638175" cy="638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&lt;root/&gt;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7</xdr:row>
      <xdr:rowOff>133350</xdr:rowOff>
    </xdr:from>
    <xdr:to>
      <xdr:col>2</xdr:col>
      <xdr:colOff>504825</xdr:colOff>
      <xdr:row>11</xdr:row>
      <xdr:rowOff>123825</xdr:rowOff>
    </xdr:to>
    <xdr:sp macro="" textlink="">
      <xdr:nvSpPr>
        <xdr:cNvPr id="69636" name="ColorPalette" hidden="1"/>
        <xdr:cNvSpPr txBox="1">
          <a:spLocks noChangeArrowheads="1"/>
        </xdr:cNvSpPr>
      </xdr:nvSpPr>
      <xdr:spPr bwMode="auto">
        <a:xfrm>
          <a:off x="1266825" y="1266825"/>
          <a:ext cx="638175" cy="638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&lt;root/&gt;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7</xdr:row>
      <xdr:rowOff>133350</xdr:rowOff>
    </xdr:from>
    <xdr:to>
      <xdr:col>2</xdr:col>
      <xdr:colOff>504825</xdr:colOff>
      <xdr:row>11</xdr:row>
      <xdr:rowOff>123825</xdr:rowOff>
    </xdr:to>
    <xdr:sp macro="" textlink="">
      <xdr:nvSpPr>
        <xdr:cNvPr id="69636" name="ColorPalette" hidden="1"/>
        <xdr:cNvSpPr txBox="1">
          <a:spLocks noChangeArrowheads="1"/>
        </xdr:cNvSpPr>
      </xdr:nvSpPr>
      <xdr:spPr bwMode="auto">
        <a:xfrm>
          <a:off x="1266825" y="1266825"/>
          <a:ext cx="638175" cy="638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&lt;root/&gt;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7</xdr:row>
      <xdr:rowOff>133350</xdr:rowOff>
    </xdr:from>
    <xdr:to>
      <xdr:col>2</xdr:col>
      <xdr:colOff>504825</xdr:colOff>
      <xdr:row>11</xdr:row>
      <xdr:rowOff>123825</xdr:rowOff>
    </xdr:to>
    <xdr:sp macro="" textlink="">
      <xdr:nvSpPr>
        <xdr:cNvPr id="69636" name="ColorPalette" hidden="1"/>
        <xdr:cNvSpPr txBox="1">
          <a:spLocks noChangeArrowheads="1"/>
        </xdr:cNvSpPr>
      </xdr:nvSpPr>
      <xdr:spPr bwMode="auto">
        <a:xfrm>
          <a:off x="1266825" y="1266825"/>
          <a:ext cx="638175" cy="638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&lt;root/&gt;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7</xdr:row>
      <xdr:rowOff>133350</xdr:rowOff>
    </xdr:from>
    <xdr:to>
      <xdr:col>2</xdr:col>
      <xdr:colOff>504825</xdr:colOff>
      <xdr:row>11</xdr:row>
      <xdr:rowOff>123825</xdr:rowOff>
    </xdr:to>
    <xdr:sp macro="" textlink="">
      <xdr:nvSpPr>
        <xdr:cNvPr id="69636" name="ColorPalette" hidden="1"/>
        <xdr:cNvSpPr txBox="1">
          <a:spLocks noChangeArrowheads="1"/>
        </xdr:cNvSpPr>
      </xdr:nvSpPr>
      <xdr:spPr bwMode="auto">
        <a:xfrm>
          <a:off x="1266825" y="1266825"/>
          <a:ext cx="638175" cy="638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&lt;root/&gt;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7</xdr:row>
      <xdr:rowOff>133350</xdr:rowOff>
    </xdr:from>
    <xdr:to>
      <xdr:col>2</xdr:col>
      <xdr:colOff>504825</xdr:colOff>
      <xdr:row>11</xdr:row>
      <xdr:rowOff>123825</xdr:rowOff>
    </xdr:to>
    <xdr:sp macro="" textlink="">
      <xdr:nvSpPr>
        <xdr:cNvPr id="69636" name="ColorPalette" hidden="1"/>
        <xdr:cNvSpPr txBox="1">
          <a:spLocks noChangeArrowheads="1"/>
        </xdr:cNvSpPr>
      </xdr:nvSpPr>
      <xdr:spPr bwMode="auto">
        <a:xfrm>
          <a:off x="1266825" y="1266825"/>
          <a:ext cx="638175" cy="638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&lt;root/&gt;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7</xdr:row>
      <xdr:rowOff>133350</xdr:rowOff>
    </xdr:from>
    <xdr:to>
      <xdr:col>2</xdr:col>
      <xdr:colOff>504825</xdr:colOff>
      <xdr:row>11</xdr:row>
      <xdr:rowOff>123825</xdr:rowOff>
    </xdr:to>
    <xdr:sp macro="" textlink="">
      <xdr:nvSpPr>
        <xdr:cNvPr id="69636" name="ColorPalette" hidden="1"/>
        <xdr:cNvSpPr txBox="1">
          <a:spLocks noChangeArrowheads="1"/>
        </xdr:cNvSpPr>
      </xdr:nvSpPr>
      <xdr:spPr bwMode="auto">
        <a:xfrm>
          <a:off x="1266825" y="1266825"/>
          <a:ext cx="638175" cy="638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&lt;root/&gt;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7</xdr:row>
      <xdr:rowOff>133350</xdr:rowOff>
    </xdr:from>
    <xdr:to>
      <xdr:col>2</xdr:col>
      <xdr:colOff>504825</xdr:colOff>
      <xdr:row>11</xdr:row>
      <xdr:rowOff>123825</xdr:rowOff>
    </xdr:to>
    <xdr:sp macro="" textlink="">
      <xdr:nvSpPr>
        <xdr:cNvPr id="68611" name="ColorPalette" hidden="1"/>
        <xdr:cNvSpPr txBox="1">
          <a:spLocks noChangeArrowheads="1"/>
        </xdr:cNvSpPr>
      </xdr:nvSpPr>
      <xdr:spPr bwMode="auto">
        <a:xfrm>
          <a:off x="1266825" y="1266825"/>
          <a:ext cx="638175" cy="638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&lt;root/&gt;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7</xdr:row>
      <xdr:rowOff>133350</xdr:rowOff>
    </xdr:from>
    <xdr:to>
      <xdr:col>2</xdr:col>
      <xdr:colOff>504825</xdr:colOff>
      <xdr:row>11</xdr:row>
      <xdr:rowOff>123825</xdr:rowOff>
    </xdr:to>
    <xdr:sp macro="" textlink="">
      <xdr:nvSpPr>
        <xdr:cNvPr id="67585" name="ColorPalette" hidden="1"/>
        <xdr:cNvSpPr txBox="1">
          <a:spLocks noChangeArrowheads="1"/>
        </xdr:cNvSpPr>
      </xdr:nvSpPr>
      <xdr:spPr bwMode="auto">
        <a:xfrm>
          <a:off x="1266825" y="1266825"/>
          <a:ext cx="638175" cy="638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&lt;root/&gt;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584200</xdr:colOff>
      <xdr:row>7</xdr:row>
      <xdr:rowOff>136525</xdr:rowOff>
    </xdr:from>
    <xdr:to>
      <xdr:col>2</xdr:col>
      <xdr:colOff>504825</xdr:colOff>
      <xdr:row>11</xdr:row>
      <xdr:rowOff>123825</xdr:rowOff>
    </xdr:to>
    <xdr:sp macro="" textlink="">
      <xdr:nvSpPr>
        <xdr:cNvPr id="4" name="ColorPalette" hidden="1"/>
        <xdr:cNvSpPr txBox="1"/>
      </xdr:nvSpPr>
      <xdr:spPr>
        <a:xfrm>
          <a:off x="1270000" y="1270000"/>
          <a:ext cx="635000" cy="635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horz" rtlCol="0" anchor="t"/>
        <a:lstStyle/>
        <a:p>
          <a:r>
            <a:rPr lang="en-US" sz="1100"/>
            <a:t>&lt;root/&gt;</a:t>
          </a:r>
        </a:p>
        <a:p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584200</xdr:colOff>
      <xdr:row>7</xdr:row>
      <xdr:rowOff>136525</xdr:rowOff>
    </xdr:from>
    <xdr:to>
      <xdr:col>2</xdr:col>
      <xdr:colOff>504825</xdr:colOff>
      <xdr:row>11</xdr:row>
      <xdr:rowOff>123825</xdr:rowOff>
    </xdr:to>
    <xdr:sp macro="" textlink="">
      <xdr:nvSpPr>
        <xdr:cNvPr id="4" name="ColorPalette" hidden="1"/>
        <xdr:cNvSpPr txBox="1"/>
      </xdr:nvSpPr>
      <xdr:spPr>
        <a:xfrm>
          <a:off x="1270000" y="1270000"/>
          <a:ext cx="635000" cy="635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horz" rtlCol="0" anchor="t"/>
        <a:lstStyle/>
        <a:p>
          <a:r>
            <a:rPr lang="en-US" sz="1100"/>
            <a:t>&lt;root/&gt;</a:t>
          </a:r>
        </a:p>
        <a:p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584200</xdr:colOff>
      <xdr:row>7</xdr:row>
      <xdr:rowOff>136525</xdr:rowOff>
    </xdr:from>
    <xdr:to>
      <xdr:col>2</xdr:col>
      <xdr:colOff>504825</xdr:colOff>
      <xdr:row>11</xdr:row>
      <xdr:rowOff>123825</xdr:rowOff>
    </xdr:to>
    <xdr:sp macro="" textlink="">
      <xdr:nvSpPr>
        <xdr:cNvPr id="4" name="ColorPalette" hidden="1"/>
        <xdr:cNvSpPr txBox="1"/>
      </xdr:nvSpPr>
      <xdr:spPr>
        <a:xfrm>
          <a:off x="1270000" y="1270000"/>
          <a:ext cx="635000" cy="635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horz" rtlCol="0" anchor="t"/>
        <a:lstStyle/>
        <a:p>
          <a:r>
            <a:rPr lang="en-US" sz="1100"/>
            <a:t>&lt;root/&gt;</a:t>
          </a:r>
        </a:p>
        <a:p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584200</xdr:colOff>
      <xdr:row>7</xdr:row>
      <xdr:rowOff>136525</xdr:rowOff>
    </xdr:from>
    <xdr:to>
      <xdr:col>2</xdr:col>
      <xdr:colOff>504825</xdr:colOff>
      <xdr:row>11</xdr:row>
      <xdr:rowOff>123825</xdr:rowOff>
    </xdr:to>
    <xdr:sp macro="" textlink="">
      <xdr:nvSpPr>
        <xdr:cNvPr id="4" name="ColorPalette" hidden="1"/>
        <xdr:cNvSpPr txBox="1"/>
      </xdr:nvSpPr>
      <xdr:spPr>
        <a:xfrm>
          <a:off x="1270000" y="1270000"/>
          <a:ext cx="635000" cy="635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horz" rtlCol="0" anchor="t"/>
        <a:lstStyle/>
        <a:p>
          <a:r>
            <a:rPr lang="en-US" sz="1100"/>
            <a:t>&lt;root/&gt;</a:t>
          </a:r>
        </a:p>
        <a:p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584200</xdr:colOff>
      <xdr:row>7</xdr:row>
      <xdr:rowOff>136525</xdr:rowOff>
    </xdr:from>
    <xdr:to>
      <xdr:col>2</xdr:col>
      <xdr:colOff>504825</xdr:colOff>
      <xdr:row>11</xdr:row>
      <xdr:rowOff>123825</xdr:rowOff>
    </xdr:to>
    <xdr:sp macro="" textlink="">
      <xdr:nvSpPr>
        <xdr:cNvPr id="2" name="ColorPalette" hidden="1"/>
        <xdr:cNvSpPr txBox="1"/>
      </xdr:nvSpPr>
      <xdr:spPr>
        <a:xfrm>
          <a:off x="1270000" y="1270000"/>
          <a:ext cx="635000" cy="635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horz" rtlCol="0" anchor="t"/>
        <a:lstStyle/>
        <a:p>
          <a:r>
            <a:rPr lang="en-US" sz="1100"/>
            <a:t>&lt;root/&gt;</a:t>
          </a:r>
        </a:p>
        <a:p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584200</xdr:colOff>
      <xdr:row>7</xdr:row>
      <xdr:rowOff>136525</xdr:rowOff>
    </xdr:from>
    <xdr:to>
      <xdr:col>2</xdr:col>
      <xdr:colOff>504825</xdr:colOff>
      <xdr:row>11</xdr:row>
      <xdr:rowOff>123825</xdr:rowOff>
    </xdr:to>
    <xdr:sp macro="" textlink="">
      <xdr:nvSpPr>
        <xdr:cNvPr id="2" name="ColorPalette" hidden="1"/>
        <xdr:cNvSpPr txBox="1"/>
      </xdr:nvSpPr>
      <xdr:spPr>
        <a:xfrm>
          <a:off x="1270000" y="1270000"/>
          <a:ext cx="635000" cy="635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horz" rtlCol="0" anchor="t"/>
        <a:lstStyle/>
        <a:p>
          <a:r>
            <a:rPr lang="en-US" sz="1100"/>
            <a:t>&lt;root/&gt;</a:t>
          </a:r>
        </a:p>
        <a:p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584200</xdr:colOff>
      <xdr:row>7</xdr:row>
      <xdr:rowOff>136525</xdr:rowOff>
    </xdr:from>
    <xdr:to>
      <xdr:col>2</xdr:col>
      <xdr:colOff>504825</xdr:colOff>
      <xdr:row>11</xdr:row>
      <xdr:rowOff>123825</xdr:rowOff>
    </xdr:to>
    <xdr:sp macro="" textlink="">
      <xdr:nvSpPr>
        <xdr:cNvPr id="2" name="ColorPalette" hidden="1"/>
        <xdr:cNvSpPr txBox="1"/>
      </xdr:nvSpPr>
      <xdr:spPr>
        <a:xfrm>
          <a:off x="1270000" y="1270000"/>
          <a:ext cx="635000" cy="635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horz" rtlCol="0" anchor="t"/>
        <a:lstStyle/>
        <a:p>
          <a:r>
            <a:rPr lang="en-US" sz="1100"/>
            <a:t>&lt;root/&gt;</a:t>
          </a:r>
        </a:p>
        <a:p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584200</xdr:colOff>
      <xdr:row>7</xdr:row>
      <xdr:rowOff>136525</xdr:rowOff>
    </xdr:from>
    <xdr:to>
      <xdr:col>2</xdr:col>
      <xdr:colOff>504825</xdr:colOff>
      <xdr:row>11</xdr:row>
      <xdr:rowOff>123825</xdr:rowOff>
    </xdr:to>
    <xdr:sp macro="" textlink="">
      <xdr:nvSpPr>
        <xdr:cNvPr id="3" name="ColorPalette" hidden="1"/>
        <xdr:cNvSpPr txBox="1"/>
      </xdr:nvSpPr>
      <xdr:spPr>
        <a:xfrm>
          <a:off x="1270000" y="1270000"/>
          <a:ext cx="635000" cy="635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horz" rtlCol="0" anchor="t"/>
        <a:lstStyle/>
        <a:p>
          <a:r>
            <a:rPr lang="en-US" sz="1100"/>
            <a:t>&lt;root/&gt;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23"/>
  <sheetViews>
    <sheetView tabSelected="1" workbookViewId="0">
      <selection activeCell="C8" sqref="C8"/>
    </sheetView>
  </sheetViews>
  <sheetFormatPr defaultRowHeight="12.75"/>
  <cols>
    <col min="1" max="1" width="9" style="2"/>
    <col min="2" max="5" width="9.375" style="2" customWidth="1"/>
    <col min="6" max="6" width="1.625" style="2" customWidth="1"/>
    <col min="7" max="9" width="9.375" style="2" customWidth="1"/>
    <col min="10" max="16384" width="9" style="2"/>
  </cols>
  <sheetData>
    <row r="1" spans="2:10">
      <c r="B1" s="62" t="s">
        <v>0</v>
      </c>
      <c r="C1" s="62"/>
      <c r="D1" s="62"/>
      <c r="E1" s="62"/>
      <c r="F1" s="62"/>
      <c r="G1" s="62"/>
      <c r="H1" s="62"/>
      <c r="I1" s="62"/>
    </row>
    <row r="2" spans="2:10">
      <c r="B2" s="62" t="s">
        <v>65</v>
      </c>
      <c r="C2" s="62"/>
      <c r="D2" s="62"/>
      <c r="E2" s="62"/>
      <c r="F2" s="62"/>
      <c r="G2" s="62"/>
      <c r="H2" s="62"/>
      <c r="I2" s="62"/>
    </row>
    <row r="3" spans="2:10">
      <c r="B3" s="21"/>
      <c r="C3" s="3"/>
    </row>
    <row r="4" spans="2:10" s="59" customFormat="1">
      <c r="B4" s="62" t="s">
        <v>9</v>
      </c>
      <c r="C4" s="62" t="s">
        <v>12</v>
      </c>
      <c r="D4" s="62"/>
      <c r="E4" s="62"/>
      <c r="G4" s="62" t="s">
        <v>10</v>
      </c>
      <c r="H4" s="62"/>
      <c r="I4" s="62"/>
    </row>
    <row r="5" spans="2:10" s="59" customFormat="1">
      <c r="B5" s="62"/>
      <c r="C5" s="59" t="s">
        <v>5</v>
      </c>
      <c r="D5" s="59" t="s">
        <v>6</v>
      </c>
      <c r="E5" s="59" t="s">
        <v>7</v>
      </c>
      <c r="G5" s="59" t="s">
        <v>5</v>
      </c>
      <c r="H5" s="59" t="s">
        <v>6</v>
      </c>
      <c r="I5" s="59" t="s">
        <v>7</v>
      </c>
    </row>
    <row r="6" spans="2:10">
      <c r="B6" s="13" t="s">
        <v>1</v>
      </c>
      <c r="C6" s="53">
        <v>145</v>
      </c>
      <c r="D6" s="53">
        <v>122</v>
      </c>
      <c r="E6" s="32">
        <f>IF(C6="","",+D6/C6)</f>
        <v>0.8413793103448276</v>
      </c>
      <c r="F6" s="33"/>
      <c r="G6" s="53">
        <v>316.3</v>
      </c>
      <c r="H6" s="54">
        <v>292.5</v>
      </c>
      <c r="I6" s="32">
        <f>IF(G6="","",H6/G6)</f>
        <v>0.92475497944988927</v>
      </c>
      <c r="J6" s="5"/>
    </row>
    <row r="7" spans="2:10">
      <c r="B7" s="13" t="s">
        <v>2</v>
      </c>
      <c r="C7" s="58">
        <v>705</v>
      </c>
      <c r="D7" s="58">
        <v>516</v>
      </c>
      <c r="E7" s="32">
        <f>IF(C7="","",+D7/C7)</f>
        <v>0.73191489361702122</v>
      </c>
      <c r="F7" s="33"/>
      <c r="G7" s="34">
        <v>791.80200000000002</v>
      </c>
      <c r="H7" s="34">
        <v>692.94500000000005</v>
      </c>
      <c r="I7" s="32">
        <f>IF(G7="","",H7/G7)</f>
        <v>0.87514934289127844</v>
      </c>
      <c r="J7" s="18"/>
    </row>
    <row r="8" spans="2:10">
      <c r="B8" s="13" t="s">
        <v>3</v>
      </c>
      <c r="C8" s="60">
        <v>1522</v>
      </c>
      <c r="D8" s="58">
        <v>1102</v>
      </c>
      <c r="E8" s="32">
        <f>IF(C8="","",+D8/C8)</f>
        <v>0.72404730617608415</v>
      </c>
      <c r="F8" s="33"/>
      <c r="G8" s="56">
        <v>2162</v>
      </c>
      <c r="H8" s="34">
        <v>1890.1</v>
      </c>
      <c r="I8" s="32">
        <f>IF(G8="","",H8/G8)</f>
        <v>0.87423681776133211</v>
      </c>
      <c r="J8" s="7"/>
    </row>
    <row r="9" spans="2:10">
      <c r="B9" s="13" t="s">
        <v>17</v>
      </c>
      <c r="C9" s="53">
        <v>27</v>
      </c>
      <c r="D9" s="53">
        <v>22</v>
      </c>
      <c r="E9" s="32">
        <f>IF(C9="","",+D9/C9)</f>
        <v>0.81481481481481477</v>
      </c>
      <c r="F9" s="55"/>
      <c r="G9" s="61">
        <v>40.53</v>
      </c>
      <c r="H9" s="48">
        <v>38.01</v>
      </c>
      <c r="I9" s="32">
        <f>IF(G9="","",H9/G9)</f>
        <v>0.93782383419689108</v>
      </c>
      <c r="J9" s="7"/>
    </row>
    <row r="10" spans="2:10" s="8" customFormat="1">
      <c r="B10" s="15" t="s">
        <v>4</v>
      </c>
      <c r="C10" s="36">
        <f>SUM(C6:C9)</f>
        <v>2399</v>
      </c>
      <c r="D10" s="36">
        <f>SUM(D6:D9)</f>
        <v>1762</v>
      </c>
      <c r="E10" s="37">
        <f>IF(C10="","",+D10/C10)</f>
        <v>0.73447269695706541</v>
      </c>
      <c r="F10" s="38"/>
      <c r="G10" s="39">
        <f>SUM(G6:G9)</f>
        <v>3310.6320000000001</v>
      </c>
      <c r="H10" s="39">
        <f>SUM(H6:H9)</f>
        <v>2913.5550000000003</v>
      </c>
      <c r="I10" s="37">
        <f>IF(G10="","",H10/G10)</f>
        <v>0.88006006103970491</v>
      </c>
      <c r="J10" s="10"/>
    </row>
    <row r="11" spans="2:10">
      <c r="C11" s="11"/>
      <c r="D11" s="11"/>
      <c r="E11" s="4"/>
      <c r="F11" s="6"/>
      <c r="G11" s="11"/>
      <c r="H11" s="11"/>
      <c r="I11" s="4"/>
    </row>
    <row r="12" spans="2:10">
      <c r="B12" s="43" t="s">
        <v>66</v>
      </c>
      <c r="D12" s="11"/>
      <c r="E12" s="4"/>
      <c r="F12" s="12"/>
      <c r="G12" s="12"/>
      <c r="H12" s="4"/>
    </row>
    <row r="13" spans="2:10">
      <c r="C13" s="11"/>
      <c r="D13" s="11"/>
      <c r="E13" s="4"/>
      <c r="F13" s="12"/>
      <c r="G13" s="12"/>
      <c r="H13" s="4"/>
    </row>
    <row r="14" spans="2:10">
      <c r="C14" s="11"/>
      <c r="D14" s="11"/>
      <c r="E14" s="4"/>
      <c r="F14" s="12"/>
      <c r="G14" s="12"/>
      <c r="H14" s="4"/>
    </row>
    <row r="15" spans="2:10">
      <c r="C15" s="11"/>
      <c r="D15" s="11"/>
      <c r="E15" s="4"/>
      <c r="F15" s="12"/>
      <c r="G15" s="12"/>
      <c r="H15" s="4"/>
    </row>
    <row r="16" spans="2:10">
      <c r="C16" s="11"/>
      <c r="D16" s="11"/>
      <c r="E16" s="4"/>
      <c r="F16" s="12"/>
      <c r="G16" s="12"/>
      <c r="H16" s="4"/>
    </row>
    <row r="17" spans="3:9">
      <c r="C17" s="11"/>
      <c r="D17" s="11"/>
      <c r="E17" s="4"/>
      <c r="F17" s="12"/>
      <c r="G17" s="12"/>
      <c r="H17" s="4"/>
    </row>
    <row r="18" spans="3:9">
      <c r="C18" s="11"/>
      <c r="D18" s="11"/>
      <c r="E18" s="4"/>
      <c r="F18" s="12"/>
      <c r="G18" s="12"/>
      <c r="H18" s="4"/>
    </row>
    <row r="19" spans="3:9">
      <c r="E19" s="7"/>
      <c r="F19" s="7"/>
      <c r="I19" s="7"/>
    </row>
    <row r="20" spans="3:9">
      <c r="E20" s="7"/>
      <c r="I20" s="7"/>
    </row>
    <row r="21" spans="3:9">
      <c r="E21" s="7"/>
      <c r="I21" s="7"/>
    </row>
    <row r="22" spans="3:9">
      <c r="E22" s="7"/>
      <c r="I22" s="7"/>
    </row>
    <row r="23" spans="3:9">
      <c r="E23" s="7"/>
      <c r="I23" s="7"/>
    </row>
  </sheetData>
  <mergeCells count="5">
    <mergeCell ref="B1:I1"/>
    <mergeCell ref="B2:I2"/>
    <mergeCell ref="B4:B5"/>
    <mergeCell ref="C4:E4"/>
    <mergeCell ref="G4:I4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72"/>
  <dimension ref="B1:J23"/>
  <sheetViews>
    <sheetView workbookViewId="0"/>
  </sheetViews>
  <sheetFormatPr defaultRowHeight="12.75"/>
  <cols>
    <col min="1" max="1" width="9" style="2"/>
    <col min="2" max="5" width="9.375" style="2" customWidth="1"/>
    <col min="6" max="6" width="1.625" style="2" customWidth="1"/>
    <col min="7" max="9" width="9.375" style="2" customWidth="1"/>
    <col min="10" max="16384" width="9" style="2"/>
  </cols>
  <sheetData>
    <row r="1" spans="2:10">
      <c r="B1" s="62" t="s">
        <v>0</v>
      </c>
      <c r="C1" s="62"/>
      <c r="D1" s="62"/>
      <c r="E1" s="62"/>
      <c r="F1" s="62"/>
      <c r="G1" s="62"/>
      <c r="H1" s="62"/>
      <c r="I1" s="62"/>
    </row>
    <row r="2" spans="2:10">
      <c r="B2" s="62" t="s">
        <v>50</v>
      </c>
      <c r="C2" s="62"/>
      <c r="D2" s="62"/>
      <c r="E2" s="62"/>
      <c r="F2" s="62"/>
      <c r="G2" s="62"/>
      <c r="H2" s="62"/>
      <c r="I2" s="62"/>
    </row>
    <row r="3" spans="2:10">
      <c r="B3" s="21"/>
      <c r="C3" s="3"/>
    </row>
    <row r="4" spans="2:10" s="1" customFormat="1">
      <c r="B4" s="62" t="s">
        <v>9</v>
      </c>
      <c r="C4" s="62" t="s">
        <v>12</v>
      </c>
      <c r="D4" s="62"/>
      <c r="E4" s="62"/>
      <c r="G4" s="62" t="s">
        <v>10</v>
      </c>
      <c r="H4" s="62"/>
      <c r="I4" s="62"/>
    </row>
    <row r="5" spans="2:10" s="1" customFormat="1">
      <c r="B5" s="62"/>
      <c r="C5" s="1" t="s">
        <v>5</v>
      </c>
      <c r="D5" s="1" t="s">
        <v>6</v>
      </c>
      <c r="E5" s="1" t="s">
        <v>7</v>
      </c>
      <c r="G5" s="1" t="s">
        <v>5</v>
      </c>
      <c r="H5" s="1" t="s">
        <v>6</v>
      </c>
      <c r="I5" s="1" t="s">
        <v>7</v>
      </c>
    </row>
    <row r="6" spans="2:10">
      <c r="B6" s="13" t="s">
        <v>1</v>
      </c>
      <c r="C6" s="31">
        <v>112</v>
      </c>
      <c r="D6" s="31">
        <v>94</v>
      </c>
      <c r="E6" s="32">
        <f>+D6/C6</f>
        <v>0.8392857142857143</v>
      </c>
      <c r="F6" s="33" t="s">
        <v>8</v>
      </c>
      <c r="G6" s="34">
        <v>294.3</v>
      </c>
      <c r="H6" s="34">
        <v>259.5</v>
      </c>
      <c r="I6" s="32">
        <f>H6/G6</f>
        <v>0.88175331294597348</v>
      </c>
      <c r="J6" s="5"/>
    </row>
    <row r="7" spans="2:10">
      <c r="B7" s="13" t="s">
        <v>2</v>
      </c>
      <c r="C7" s="31">
        <v>608</v>
      </c>
      <c r="D7" s="31">
        <v>432</v>
      </c>
      <c r="E7" s="32">
        <f>+D7/C7</f>
        <v>0.71052631578947367</v>
      </c>
      <c r="F7" s="33"/>
      <c r="G7" s="34">
        <v>872.93600000000004</v>
      </c>
      <c r="H7" s="34">
        <v>757.149</v>
      </c>
      <c r="I7" s="32">
        <f>+H7/G7</f>
        <v>0.86735911911067931</v>
      </c>
      <c r="J7" s="18"/>
    </row>
    <row r="8" spans="2:10">
      <c r="B8" s="13" t="s">
        <v>3</v>
      </c>
      <c r="C8" s="31">
        <v>1292</v>
      </c>
      <c r="D8" s="31">
        <v>893</v>
      </c>
      <c r="E8" s="32">
        <f>+D8/C8</f>
        <v>0.69117647058823528</v>
      </c>
      <c r="F8" s="33"/>
      <c r="G8" s="34">
        <v>2069.1999999999998</v>
      </c>
      <c r="H8" s="34">
        <v>1834.6</v>
      </c>
      <c r="I8" s="32">
        <f>+H8/G8</f>
        <v>0.88662284941040015</v>
      </c>
      <c r="J8" s="7"/>
    </row>
    <row r="9" spans="2:10">
      <c r="B9" s="13" t="s">
        <v>17</v>
      </c>
      <c r="C9" s="31">
        <v>24</v>
      </c>
      <c r="D9" s="31">
        <v>15</v>
      </c>
      <c r="E9" s="32">
        <f>+D9/C9</f>
        <v>0.625</v>
      </c>
      <c r="F9" s="35"/>
      <c r="G9" s="40">
        <v>48.44</v>
      </c>
      <c r="H9" s="40">
        <v>37.6</v>
      </c>
      <c r="I9" s="32">
        <f>+H9/G9</f>
        <v>0.77621800165152777</v>
      </c>
      <c r="J9" s="7"/>
    </row>
    <row r="10" spans="2:10" s="8" customFormat="1">
      <c r="B10" s="15" t="s">
        <v>4</v>
      </c>
      <c r="C10" s="36">
        <f>SUM(C6:C9)</f>
        <v>2036</v>
      </c>
      <c r="D10" s="36">
        <f>SUM(D6:D9)</f>
        <v>1434</v>
      </c>
      <c r="E10" s="37">
        <f>D10/C10</f>
        <v>0.70432220039292726</v>
      </c>
      <c r="F10" s="38"/>
      <c r="G10" s="39">
        <f>SUM(G6:G9)</f>
        <v>3284.8759999999997</v>
      </c>
      <c r="H10" s="39">
        <f>SUM(H6:H9)</f>
        <v>2888.8489999999997</v>
      </c>
      <c r="I10" s="37">
        <f>+H10/G10</f>
        <v>0.87943928477056665</v>
      </c>
      <c r="J10" s="10"/>
    </row>
    <row r="11" spans="2:10">
      <c r="C11" s="11"/>
      <c r="D11" s="11"/>
      <c r="E11" s="4"/>
      <c r="F11" s="6"/>
      <c r="G11" s="11"/>
      <c r="H11" s="11"/>
      <c r="I11" s="4"/>
    </row>
    <row r="12" spans="2:10">
      <c r="B12" s="43"/>
      <c r="D12" s="11"/>
      <c r="E12" s="4"/>
      <c r="F12" s="12"/>
      <c r="G12" s="12"/>
      <c r="H12" s="4"/>
    </row>
    <row r="13" spans="2:10">
      <c r="C13" s="11"/>
      <c r="D13" s="11"/>
      <c r="E13" s="4"/>
      <c r="F13" s="12"/>
      <c r="G13" s="12"/>
      <c r="H13" s="4"/>
    </row>
    <row r="14" spans="2:10">
      <c r="C14" s="11"/>
      <c r="D14" s="11"/>
      <c r="E14" s="4"/>
      <c r="F14" s="12"/>
      <c r="G14" s="12"/>
      <c r="H14" s="4"/>
    </row>
    <row r="15" spans="2:10">
      <c r="C15" s="11"/>
      <c r="D15" s="11"/>
      <c r="E15" s="4"/>
      <c r="F15" s="12"/>
      <c r="G15" s="12"/>
      <c r="H15" s="4"/>
    </row>
    <row r="16" spans="2:10">
      <c r="C16" s="11"/>
      <c r="D16" s="11"/>
      <c r="E16" s="4"/>
      <c r="F16" s="12"/>
      <c r="G16" s="12"/>
      <c r="H16" s="4"/>
    </row>
    <row r="17" spans="3:9">
      <c r="C17" s="11"/>
      <c r="D17" s="11"/>
      <c r="E17" s="4"/>
      <c r="F17" s="12"/>
      <c r="G17" s="12"/>
      <c r="H17" s="4"/>
    </row>
    <row r="18" spans="3:9">
      <c r="C18" s="11"/>
      <c r="D18" s="11"/>
      <c r="E18" s="4"/>
      <c r="F18" s="12"/>
      <c r="G18" s="12"/>
      <c r="H18" s="4"/>
    </row>
    <row r="19" spans="3:9">
      <c r="E19" s="7"/>
      <c r="F19" s="7"/>
      <c r="I19" s="7"/>
    </row>
    <row r="20" spans="3:9">
      <c r="E20" s="7"/>
      <c r="I20" s="7"/>
    </row>
    <row r="21" spans="3:9">
      <c r="E21" s="7"/>
      <c r="I21" s="7"/>
    </row>
    <row r="22" spans="3:9">
      <c r="E22" s="7"/>
      <c r="I22" s="7"/>
    </row>
    <row r="23" spans="3:9">
      <c r="E23" s="7"/>
      <c r="I23" s="7"/>
    </row>
  </sheetData>
  <mergeCells count="5">
    <mergeCell ref="C4:E4"/>
    <mergeCell ref="G4:I4"/>
    <mergeCell ref="B1:I1"/>
    <mergeCell ref="B2:I2"/>
    <mergeCell ref="B4:B5"/>
  </mergeCells>
  <phoneticPr fontId="2" type="noConversion"/>
  <pageMargins left="0.75" right="0.75" top="1" bottom="1" header="0.5" footer="0.5"/>
  <pageSetup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73"/>
  <dimension ref="B1:J23"/>
  <sheetViews>
    <sheetView workbookViewId="0">
      <selection activeCell="B12" sqref="B12"/>
    </sheetView>
  </sheetViews>
  <sheetFormatPr defaultRowHeight="12.75"/>
  <cols>
    <col min="1" max="1" width="9" style="2"/>
    <col min="2" max="5" width="9.375" style="2" customWidth="1"/>
    <col min="6" max="6" width="1.625" style="2" customWidth="1"/>
    <col min="7" max="9" width="9.375" style="2" customWidth="1"/>
    <col min="10" max="16384" width="9" style="2"/>
  </cols>
  <sheetData>
    <row r="1" spans="2:10">
      <c r="B1" s="62" t="s">
        <v>0</v>
      </c>
      <c r="C1" s="62"/>
      <c r="D1" s="62"/>
      <c r="E1" s="62"/>
      <c r="F1" s="62"/>
      <c r="G1" s="62"/>
      <c r="H1" s="62"/>
      <c r="I1" s="62"/>
    </row>
    <row r="2" spans="2:10">
      <c r="B2" s="62" t="s">
        <v>47</v>
      </c>
      <c r="C2" s="62"/>
      <c r="D2" s="62"/>
      <c r="E2" s="62"/>
      <c r="F2" s="62"/>
      <c r="G2" s="62"/>
      <c r="H2" s="62"/>
      <c r="I2" s="62"/>
    </row>
    <row r="3" spans="2:10">
      <c r="B3" s="21"/>
      <c r="C3" s="3"/>
    </row>
    <row r="4" spans="2:10" s="1" customFormat="1">
      <c r="B4" s="62" t="s">
        <v>9</v>
      </c>
      <c r="C4" s="62" t="s">
        <v>12</v>
      </c>
      <c r="D4" s="62"/>
      <c r="E4" s="62"/>
      <c r="G4" s="62" t="s">
        <v>10</v>
      </c>
      <c r="H4" s="62"/>
      <c r="I4" s="62"/>
    </row>
    <row r="5" spans="2:10" s="1" customFormat="1">
      <c r="B5" s="62"/>
      <c r="C5" s="1" t="s">
        <v>5</v>
      </c>
      <c r="D5" s="1" t="s">
        <v>6</v>
      </c>
      <c r="E5" s="1" t="s">
        <v>7</v>
      </c>
      <c r="G5" s="1" t="s">
        <v>5</v>
      </c>
      <c r="H5" s="1" t="s">
        <v>6</v>
      </c>
      <c r="I5" s="1" t="s">
        <v>7</v>
      </c>
    </row>
    <row r="6" spans="2:10">
      <c r="B6" s="13" t="s">
        <v>1</v>
      </c>
      <c r="C6" s="31">
        <v>112</v>
      </c>
      <c r="D6" s="31">
        <v>95</v>
      </c>
      <c r="E6" s="32">
        <f>+D6/C6</f>
        <v>0.8482142857142857</v>
      </c>
      <c r="F6" s="33" t="s">
        <v>8</v>
      </c>
      <c r="G6" s="34">
        <v>294.3</v>
      </c>
      <c r="H6" s="34">
        <v>260.39999999999998</v>
      </c>
      <c r="I6" s="32">
        <f>H6/G6</f>
        <v>0.88481141692150855</v>
      </c>
      <c r="J6" s="5"/>
    </row>
    <row r="7" spans="2:10">
      <c r="B7" s="13" t="s">
        <v>2</v>
      </c>
      <c r="C7" s="31">
        <v>607</v>
      </c>
      <c r="D7" s="31">
        <v>432</v>
      </c>
      <c r="E7" s="32">
        <f>+D7/C7</f>
        <v>0.71169686985172986</v>
      </c>
      <c r="F7" s="33"/>
      <c r="G7" s="34">
        <v>871.827</v>
      </c>
      <c r="H7" s="34">
        <v>755.94500000000005</v>
      </c>
      <c r="I7" s="32">
        <f>+H7/G7</f>
        <v>0.86708142785208542</v>
      </c>
      <c r="J7" s="18"/>
    </row>
    <row r="8" spans="2:10">
      <c r="B8" s="13" t="s">
        <v>3</v>
      </c>
      <c r="C8" s="31">
        <v>1291</v>
      </c>
      <c r="D8" s="31">
        <v>891</v>
      </c>
      <c r="E8" s="32">
        <f>+D8/C8</f>
        <v>0.69016266460108444</v>
      </c>
      <c r="F8" s="33"/>
      <c r="G8" s="34">
        <v>2067.4</v>
      </c>
      <c r="H8" s="34">
        <v>1828.6</v>
      </c>
      <c r="I8" s="32">
        <f>+H8/G8</f>
        <v>0.88449259940021274</v>
      </c>
      <c r="J8" s="7"/>
    </row>
    <row r="9" spans="2:10">
      <c r="B9" s="13" t="s">
        <v>17</v>
      </c>
      <c r="C9" s="31">
        <v>24</v>
      </c>
      <c r="D9" s="31">
        <v>13</v>
      </c>
      <c r="E9" s="32">
        <f>+D9/C9</f>
        <v>0.54166666666666663</v>
      </c>
      <c r="F9" s="35"/>
      <c r="G9" s="40">
        <v>48.44</v>
      </c>
      <c r="H9" s="40">
        <v>32</v>
      </c>
      <c r="I9" s="32">
        <f>+H9/G9</f>
        <v>0.66061106523534274</v>
      </c>
      <c r="J9" s="7"/>
    </row>
    <row r="10" spans="2:10" s="8" customFormat="1">
      <c r="B10" s="15" t="s">
        <v>4</v>
      </c>
      <c r="C10" s="36">
        <f>SUM(C6:C9)</f>
        <v>2034</v>
      </c>
      <c r="D10" s="36">
        <f>SUM(D6:D9)</f>
        <v>1431</v>
      </c>
      <c r="E10" s="37">
        <f>D10/C10</f>
        <v>0.70353982300884954</v>
      </c>
      <c r="F10" s="38"/>
      <c r="G10" s="39">
        <f>SUM(G6:G9)</f>
        <v>3281.9670000000001</v>
      </c>
      <c r="H10" s="39">
        <f>SUM(H6:H9)</f>
        <v>2876.9449999999997</v>
      </c>
      <c r="I10" s="37">
        <f>+H10/G10</f>
        <v>0.87659169028817163</v>
      </c>
      <c r="J10" s="10"/>
    </row>
    <row r="11" spans="2:10">
      <c r="C11" s="11"/>
      <c r="D11" s="11"/>
      <c r="E11" s="4"/>
      <c r="F11" s="6"/>
      <c r="G11" s="11"/>
      <c r="H11" s="11"/>
      <c r="I11" s="4"/>
    </row>
    <row r="12" spans="2:10">
      <c r="B12" s="43" t="s">
        <v>46</v>
      </c>
      <c r="D12" s="11"/>
      <c r="E12" s="4"/>
      <c r="F12" s="12"/>
      <c r="G12" s="12"/>
      <c r="H12" s="4"/>
    </row>
    <row r="13" spans="2:10">
      <c r="C13" s="11"/>
      <c r="D13" s="11"/>
      <c r="E13" s="4"/>
      <c r="F13" s="12"/>
      <c r="G13" s="12"/>
      <c r="H13" s="4"/>
    </row>
    <row r="14" spans="2:10">
      <c r="C14" s="11"/>
      <c r="D14" s="11"/>
      <c r="E14" s="4"/>
      <c r="F14" s="12"/>
      <c r="G14" s="12"/>
      <c r="H14" s="4"/>
    </row>
    <row r="15" spans="2:10">
      <c r="C15" s="11"/>
      <c r="D15" s="11"/>
      <c r="E15" s="4"/>
      <c r="F15" s="12"/>
      <c r="G15" s="12"/>
      <c r="H15" s="4"/>
    </row>
    <row r="16" spans="2:10">
      <c r="C16" s="11"/>
      <c r="D16" s="11"/>
      <c r="E16" s="4"/>
      <c r="F16" s="12"/>
      <c r="G16" s="12"/>
      <c r="H16" s="4"/>
    </row>
    <row r="17" spans="3:9">
      <c r="C17" s="11"/>
      <c r="D17" s="11"/>
      <c r="E17" s="4"/>
      <c r="F17" s="12"/>
      <c r="G17" s="12"/>
      <c r="H17" s="4"/>
    </row>
    <row r="18" spans="3:9">
      <c r="C18" s="11"/>
      <c r="D18" s="11"/>
      <c r="E18" s="4"/>
      <c r="F18" s="12"/>
      <c r="G18" s="12"/>
      <c r="H18" s="4"/>
    </row>
    <row r="19" spans="3:9">
      <c r="E19" s="7"/>
      <c r="F19" s="7"/>
      <c r="I19" s="7"/>
    </row>
    <row r="20" spans="3:9">
      <c r="E20" s="7"/>
      <c r="I20" s="7"/>
    </row>
    <row r="21" spans="3:9">
      <c r="E21" s="7"/>
      <c r="I21" s="7"/>
    </row>
    <row r="22" spans="3:9">
      <c r="E22" s="7"/>
      <c r="I22" s="7"/>
    </row>
    <row r="23" spans="3:9">
      <c r="E23" s="7"/>
      <c r="I23" s="7"/>
    </row>
  </sheetData>
  <mergeCells count="5">
    <mergeCell ref="C4:E4"/>
    <mergeCell ref="G4:I4"/>
    <mergeCell ref="B1:I1"/>
    <mergeCell ref="B2:I2"/>
    <mergeCell ref="B4:B5"/>
  </mergeCells>
  <phoneticPr fontId="2" type="noConversion"/>
  <pageMargins left="0.75" right="0.75" top="1" bottom="1" header="0.5" footer="0.5"/>
  <pageSetup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74"/>
  <dimension ref="B1:J23"/>
  <sheetViews>
    <sheetView workbookViewId="0">
      <selection activeCell="B13" sqref="B13"/>
    </sheetView>
  </sheetViews>
  <sheetFormatPr defaultRowHeight="12.75"/>
  <cols>
    <col min="1" max="1" width="9" style="2"/>
    <col min="2" max="5" width="9.375" style="2" customWidth="1"/>
    <col min="6" max="6" width="1.625" style="2" customWidth="1"/>
    <col min="7" max="9" width="9.375" style="2" customWidth="1"/>
    <col min="10" max="16384" width="9" style="2"/>
  </cols>
  <sheetData>
    <row r="1" spans="2:10">
      <c r="B1" s="62" t="s">
        <v>0</v>
      </c>
      <c r="C1" s="62"/>
      <c r="D1" s="62"/>
      <c r="E1" s="62"/>
      <c r="F1" s="62"/>
      <c r="G1" s="62"/>
      <c r="H1" s="62"/>
      <c r="I1" s="62"/>
    </row>
    <row r="2" spans="2:10">
      <c r="B2" s="62" t="s">
        <v>48</v>
      </c>
      <c r="C2" s="62"/>
      <c r="D2" s="62"/>
      <c r="E2" s="62"/>
      <c r="F2" s="62"/>
      <c r="G2" s="62"/>
      <c r="H2" s="62"/>
      <c r="I2" s="62"/>
    </row>
    <row r="3" spans="2:10">
      <c r="B3" s="21"/>
      <c r="C3" s="3"/>
    </row>
    <row r="4" spans="2:10" s="1" customFormat="1">
      <c r="B4" s="62" t="s">
        <v>9</v>
      </c>
      <c r="C4" s="62" t="s">
        <v>12</v>
      </c>
      <c r="D4" s="62"/>
      <c r="E4" s="62"/>
      <c r="G4" s="62" t="s">
        <v>10</v>
      </c>
      <c r="H4" s="62"/>
      <c r="I4" s="62"/>
    </row>
    <row r="5" spans="2:10" s="1" customFormat="1">
      <c r="B5" s="62"/>
      <c r="C5" s="1" t="s">
        <v>5</v>
      </c>
      <c r="D5" s="1" t="s">
        <v>6</v>
      </c>
      <c r="E5" s="1" t="s">
        <v>7</v>
      </c>
      <c r="G5" s="1" t="s">
        <v>5</v>
      </c>
      <c r="H5" s="1" t="s">
        <v>6</v>
      </c>
      <c r="I5" s="1" t="s">
        <v>7</v>
      </c>
    </row>
    <row r="6" spans="2:10">
      <c r="B6" s="13" t="s">
        <v>1</v>
      </c>
      <c r="C6" s="31">
        <v>112</v>
      </c>
      <c r="D6" s="31">
        <v>95</v>
      </c>
      <c r="E6" s="32">
        <f>+D6/C6</f>
        <v>0.8482142857142857</v>
      </c>
      <c r="F6" s="33" t="s">
        <v>8</v>
      </c>
      <c r="G6" s="34">
        <v>294.3</v>
      </c>
      <c r="H6" s="34">
        <v>260.39999999999998</v>
      </c>
      <c r="I6" s="32">
        <f>H6/G6</f>
        <v>0.88481141692150855</v>
      </c>
      <c r="J6" s="5"/>
    </row>
    <row r="7" spans="2:10">
      <c r="B7" s="13" t="s">
        <v>2</v>
      </c>
      <c r="C7" s="31">
        <v>607</v>
      </c>
      <c r="D7" s="31">
        <v>425</v>
      </c>
      <c r="E7" s="32">
        <f>+D7/C7</f>
        <v>0.70016474464579903</v>
      </c>
      <c r="F7" s="33"/>
      <c r="G7" s="34">
        <v>873.625</v>
      </c>
      <c r="H7" s="34">
        <v>748.40200000000004</v>
      </c>
      <c r="I7" s="32">
        <f>+H7/G7</f>
        <v>0.85666275575904993</v>
      </c>
      <c r="J7" s="18"/>
    </row>
    <row r="8" spans="2:10">
      <c r="B8" s="13" t="s">
        <v>3</v>
      </c>
      <c r="C8" s="31">
        <v>1292</v>
      </c>
      <c r="D8" s="31">
        <v>887</v>
      </c>
      <c r="E8" s="32">
        <f>+D8/C8</f>
        <v>0.68653250773993812</v>
      </c>
      <c r="F8" s="33"/>
      <c r="G8" s="34">
        <v>2064.5</v>
      </c>
      <c r="H8" s="34">
        <v>1811.5</v>
      </c>
      <c r="I8" s="32">
        <f>+H8/G8</f>
        <v>0.87745216759505928</v>
      </c>
      <c r="J8" s="7"/>
    </row>
    <row r="9" spans="2:10">
      <c r="B9" s="13" t="s">
        <v>17</v>
      </c>
      <c r="C9" s="31">
        <v>24</v>
      </c>
      <c r="D9" s="31">
        <v>13</v>
      </c>
      <c r="E9" s="32">
        <f>+D9/C9</f>
        <v>0.54166666666666663</v>
      </c>
      <c r="F9" s="35"/>
      <c r="G9" s="40">
        <v>48.44</v>
      </c>
      <c r="H9" s="40">
        <v>32</v>
      </c>
      <c r="I9" s="32">
        <f>+H9/G9</f>
        <v>0.66061106523534274</v>
      </c>
      <c r="J9" s="7"/>
    </row>
    <row r="10" spans="2:10" s="8" customFormat="1">
      <c r="B10" s="15" t="s">
        <v>4</v>
      </c>
      <c r="C10" s="36">
        <f>SUM(C6:C9)</f>
        <v>2035</v>
      </c>
      <c r="D10" s="36">
        <f>SUM(D6:D9)</f>
        <v>1420</v>
      </c>
      <c r="E10" s="37">
        <f>D10/C10</f>
        <v>0.69778869778869779</v>
      </c>
      <c r="F10" s="38"/>
      <c r="G10" s="39">
        <f>SUM(G6:G9)</f>
        <v>3280.8650000000002</v>
      </c>
      <c r="H10" s="39">
        <f>SUM(H6:H9)</f>
        <v>2852.3020000000001</v>
      </c>
      <c r="I10" s="37">
        <f>+H10/G10</f>
        <v>0.86937499714252187</v>
      </c>
      <c r="J10" s="10"/>
    </row>
    <row r="11" spans="2:10">
      <c r="C11" s="11"/>
      <c r="D11" s="11"/>
      <c r="E11" s="4"/>
      <c r="F11" s="6"/>
      <c r="G11" s="11"/>
      <c r="H11" s="11"/>
      <c r="I11" s="4"/>
    </row>
    <row r="12" spans="2:10">
      <c r="B12" s="43" t="s">
        <v>49</v>
      </c>
      <c r="D12" s="11"/>
      <c r="E12" s="4"/>
      <c r="F12" s="12"/>
      <c r="G12" s="12"/>
      <c r="H12" s="4"/>
    </row>
    <row r="13" spans="2:10">
      <c r="C13" s="11"/>
      <c r="D13" s="11"/>
      <c r="E13" s="4"/>
      <c r="F13" s="12"/>
      <c r="G13" s="12"/>
      <c r="H13" s="4"/>
    </row>
    <row r="14" spans="2:10">
      <c r="C14" s="11"/>
      <c r="D14" s="11"/>
      <c r="E14" s="4"/>
      <c r="F14" s="12"/>
      <c r="G14" s="12"/>
      <c r="H14" s="4"/>
    </row>
    <row r="15" spans="2:10">
      <c r="C15" s="11"/>
      <c r="D15" s="11"/>
      <c r="E15" s="4"/>
      <c r="F15" s="12"/>
      <c r="G15" s="12"/>
      <c r="H15" s="4"/>
    </row>
    <row r="16" spans="2:10">
      <c r="C16" s="11"/>
      <c r="D16" s="11"/>
      <c r="E16" s="4"/>
      <c r="F16" s="12"/>
      <c r="G16" s="12"/>
      <c r="H16" s="4"/>
    </row>
    <row r="17" spans="3:9">
      <c r="C17" s="11"/>
      <c r="D17" s="11"/>
      <c r="E17" s="4"/>
      <c r="F17" s="12"/>
      <c r="G17" s="12"/>
      <c r="H17" s="4"/>
    </row>
    <row r="18" spans="3:9">
      <c r="C18" s="11"/>
      <c r="D18" s="11"/>
      <c r="E18" s="4"/>
      <c r="F18" s="12"/>
      <c r="G18" s="12"/>
      <c r="H18" s="4"/>
    </row>
    <row r="19" spans="3:9">
      <c r="E19" s="7"/>
      <c r="F19" s="7"/>
      <c r="I19" s="7"/>
    </row>
    <row r="20" spans="3:9">
      <c r="E20" s="7"/>
      <c r="I20" s="7"/>
    </row>
    <row r="21" spans="3:9">
      <c r="E21" s="7"/>
      <c r="I21" s="7"/>
    </row>
    <row r="22" spans="3:9">
      <c r="E22" s="7"/>
      <c r="I22" s="7"/>
    </row>
    <row r="23" spans="3:9">
      <c r="E23" s="7"/>
      <c r="I23" s="7"/>
    </row>
  </sheetData>
  <mergeCells count="5">
    <mergeCell ref="C4:E4"/>
    <mergeCell ref="G4:I4"/>
    <mergeCell ref="B1:I1"/>
    <mergeCell ref="B2:I2"/>
    <mergeCell ref="B4:B5"/>
  </mergeCells>
  <phoneticPr fontId="2" type="noConversion"/>
  <pageMargins left="0.75" right="0.75" top="1" bottom="1" header="0.5" footer="0.5"/>
  <pageSetup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75"/>
  <dimension ref="B1:J23"/>
  <sheetViews>
    <sheetView workbookViewId="0">
      <selection activeCell="B47" sqref="B47"/>
    </sheetView>
  </sheetViews>
  <sheetFormatPr defaultRowHeight="12.75"/>
  <cols>
    <col min="1" max="1" width="9" style="2"/>
    <col min="2" max="5" width="9.375" style="2" customWidth="1"/>
    <col min="6" max="6" width="1.625" style="2" customWidth="1"/>
    <col min="7" max="9" width="9.375" style="2" customWidth="1"/>
    <col min="10" max="16384" width="9" style="2"/>
  </cols>
  <sheetData>
    <row r="1" spans="2:10">
      <c r="B1" s="62" t="s">
        <v>0</v>
      </c>
      <c r="C1" s="62"/>
      <c r="D1" s="62"/>
      <c r="E1" s="62"/>
      <c r="F1" s="62"/>
      <c r="G1" s="62"/>
      <c r="H1" s="62"/>
      <c r="I1" s="62"/>
    </row>
    <row r="2" spans="2:10">
      <c r="B2" s="62" t="s">
        <v>45</v>
      </c>
      <c r="C2" s="62"/>
      <c r="D2" s="62"/>
      <c r="E2" s="62"/>
      <c r="F2" s="62"/>
      <c r="G2" s="62"/>
      <c r="H2" s="62"/>
      <c r="I2" s="62"/>
    </row>
    <row r="3" spans="2:10">
      <c r="B3" s="21"/>
      <c r="C3" s="3"/>
    </row>
    <row r="4" spans="2:10" s="1" customFormat="1">
      <c r="B4" s="62" t="s">
        <v>9</v>
      </c>
      <c r="C4" s="62" t="s">
        <v>12</v>
      </c>
      <c r="D4" s="62"/>
      <c r="E4" s="62"/>
      <c r="G4" s="62" t="s">
        <v>10</v>
      </c>
      <c r="H4" s="62"/>
      <c r="I4" s="62"/>
    </row>
    <row r="5" spans="2:10" s="1" customFormat="1">
      <c r="B5" s="62"/>
      <c r="C5" s="1" t="s">
        <v>5</v>
      </c>
      <c r="D5" s="1" t="s">
        <v>6</v>
      </c>
      <c r="E5" s="1" t="s">
        <v>7</v>
      </c>
      <c r="G5" s="1" t="s">
        <v>5</v>
      </c>
      <c r="H5" s="1" t="s">
        <v>6</v>
      </c>
      <c r="I5" s="1" t="s">
        <v>7</v>
      </c>
    </row>
    <row r="6" spans="2:10">
      <c r="B6" s="13" t="s">
        <v>1</v>
      </c>
      <c r="C6" s="31">
        <v>114</v>
      </c>
      <c r="D6" s="31">
        <v>99</v>
      </c>
      <c r="E6" s="32">
        <f>+D6/C6</f>
        <v>0.86842105263157898</v>
      </c>
      <c r="F6" s="33" t="s">
        <v>8</v>
      </c>
      <c r="G6" s="34">
        <v>295.60000000000002</v>
      </c>
      <c r="H6" s="34">
        <v>268.60000000000002</v>
      </c>
      <c r="I6" s="32">
        <f>H6/G6</f>
        <v>0.90866035182679294</v>
      </c>
      <c r="J6" s="5"/>
    </row>
    <row r="7" spans="2:10">
      <c r="B7" s="13" t="s">
        <v>2</v>
      </c>
      <c r="C7" s="31">
        <v>600</v>
      </c>
      <c r="D7" s="31">
        <v>422</v>
      </c>
      <c r="E7" s="32">
        <f>+D7/C7</f>
        <v>0.70333333333333337</v>
      </c>
      <c r="F7" s="33"/>
      <c r="G7" s="34">
        <v>866.51199999999994</v>
      </c>
      <c r="H7" s="34">
        <v>748.90499999999997</v>
      </c>
      <c r="I7" s="32">
        <f>+H7/G7</f>
        <v>0.86427539376257922</v>
      </c>
      <c r="J7" s="18"/>
    </row>
    <row r="8" spans="2:10">
      <c r="B8" s="13" t="s">
        <v>3</v>
      </c>
      <c r="C8" s="31">
        <v>1289</v>
      </c>
      <c r="D8" s="31">
        <v>885</v>
      </c>
      <c r="E8" s="32">
        <f>+D8/C8</f>
        <v>0.68657874321179213</v>
      </c>
      <c r="F8" s="33"/>
      <c r="G8" s="34">
        <v>2062.6</v>
      </c>
      <c r="H8" s="34">
        <v>1814.1</v>
      </c>
      <c r="I8" s="32">
        <f>+H8/G8</f>
        <v>0.87952099292155528</v>
      </c>
      <c r="J8" s="7"/>
    </row>
    <row r="9" spans="2:10">
      <c r="B9" s="13" t="s">
        <v>17</v>
      </c>
      <c r="C9" s="31">
        <v>24</v>
      </c>
      <c r="D9" s="31">
        <v>13</v>
      </c>
      <c r="E9" s="32">
        <f>+D9/C9</f>
        <v>0.54166666666666663</v>
      </c>
      <c r="F9" s="35"/>
      <c r="G9" s="40">
        <v>48.44</v>
      </c>
      <c r="H9" s="40">
        <v>32</v>
      </c>
      <c r="I9" s="32">
        <f>+H9/G9</f>
        <v>0.66061106523534274</v>
      </c>
      <c r="J9" s="7"/>
    </row>
    <row r="10" spans="2:10" s="8" customFormat="1">
      <c r="B10" s="15" t="s">
        <v>4</v>
      </c>
      <c r="C10" s="36">
        <f>SUM(C6:C9)</f>
        <v>2027</v>
      </c>
      <c r="D10" s="36">
        <f>SUM(D6:D9)</f>
        <v>1419</v>
      </c>
      <c r="E10" s="37">
        <f>D10/C10</f>
        <v>0.7000493339911199</v>
      </c>
      <c r="F10" s="38"/>
      <c r="G10" s="39">
        <f>SUM(G6:G9)</f>
        <v>3273.152</v>
      </c>
      <c r="H10" s="39">
        <f>SUM(H6:H9)</f>
        <v>2863.605</v>
      </c>
      <c r="I10" s="37">
        <f>+H10/G10</f>
        <v>0.87487687708972883</v>
      </c>
      <c r="J10" s="10"/>
    </row>
    <row r="11" spans="2:10">
      <c r="C11" s="11"/>
      <c r="D11" s="11"/>
      <c r="E11" s="4"/>
      <c r="F11" s="6"/>
      <c r="G11" s="11"/>
      <c r="H11" s="11"/>
      <c r="I11" s="4"/>
    </row>
    <row r="12" spans="2:10">
      <c r="B12" s="44"/>
      <c r="D12" s="11"/>
      <c r="E12" s="4"/>
      <c r="F12" s="12"/>
      <c r="G12" s="12"/>
      <c r="H12" s="4"/>
    </row>
    <row r="13" spans="2:10">
      <c r="B13" s="42"/>
      <c r="C13" s="11"/>
      <c r="D13" s="11"/>
      <c r="E13" s="4"/>
      <c r="F13" s="12"/>
      <c r="G13" s="12"/>
      <c r="H13" s="4"/>
    </row>
    <row r="14" spans="2:10">
      <c r="C14" s="11"/>
      <c r="D14" s="11"/>
      <c r="E14" s="4"/>
      <c r="F14" s="12"/>
      <c r="G14" s="12"/>
      <c r="H14" s="4"/>
    </row>
    <row r="15" spans="2:10">
      <c r="C15" s="11"/>
      <c r="D15" s="11"/>
      <c r="E15" s="4"/>
      <c r="F15" s="12"/>
      <c r="G15" s="12"/>
      <c r="H15" s="4"/>
    </row>
    <row r="16" spans="2:10">
      <c r="C16" s="11"/>
      <c r="D16" s="11"/>
      <c r="E16" s="4"/>
      <c r="F16" s="12"/>
      <c r="G16" s="12"/>
      <c r="H16" s="4"/>
    </row>
    <row r="17" spans="3:9">
      <c r="C17" s="11"/>
      <c r="D17" s="11"/>
      <c r="E17" s="4"/>
      <c r="F17" s="12"/>
      <c r="G17" s="12"/>
      <c r="H17" s="4"/>
    </row>
    <row r="18" spans="3:9">
      <c r="C18" s="11"/>
      <c r="D18" s="11"/>
      <c r="E18" s="4"/>
      <c r="F18" s="12"/>
      <c r="G18" s="12"/>
      <c r="H18" s="4"/>
    </row>
    <row r="19" spans="3:9">
      <c r="E19" s="7"/>
      <c r="F19" s="7"/>
      <c r="I19" s="7"/>
    </row>
    <row r="20" spans="3:9">
      <c r="E20" s="7"/>
      <c r="I20" s="7"/>
    </row>
    <row r="21" spans="3:9">
      <c r="E21" s="7"/>
      <c r="I21" s="7"/>
    </row>
    <row r="22" spans="3:9">
      <c r="E22" s="7"/>
      <c r="I22" s="7"/>
    </row>
    <row r="23" spans="3:9">
      <c r="E23" s="7"/>
      <c r="I23" s="7"/>
    </row>
  </sheetData>
  <mergeCells count="5">
    <mergeCell ref="C4:E4"/>
    <mergeCell ref="G4:I4"/>
    <mergeCell ref="B1:I1"/>
    <mergeCell ref="B2:I2"/>
    <mergeCell ref="B4:B5"/>
  </mergeCells>
  <phoneticPr fontId="2" type="noConversion"/>
  <pageMargins left="0.75" right="0.75" top="1" bottom="1" header="0.5" footer="0.5"/>
  <pageSetup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76"/>
  <dimension ref="B1:J23"/>
  <sheetViews>
    <sheetView workbookViewId="0">
      <selection activeCell="B12" sqref="B12"/>
    </sheetView>
  </sheetViews>
  <sheetFormatPr defaultRowHeight="12.75"/>
  <cols>
    <col min="1" max="1" width="9" style="2"/>
    <col min="2" max="5" width="9.375" style="2" customWidth="1"/>
    <col min="6" max="6" width="1.625" style="2" customWidth="1"/>
    <col min="7" max="9" width="9.375" style="2" customWidth="1"/>
    <col min="10" max="16384" width="9" style="2"/>
  </cols>
  <sheetData>
    <row r="1" spans="2:10">
      <c r="B1" s="62" t="s">
        <v>0</v>
      </c>
      <c r="C1" s="62"/>
      <c r="D1" s="62"/>
      <c r="E1" s="62"/>
      <c r="F1" s="62"/>
      <c r="G1" s="62"/>
      <c r="H1" s="62"/>
      <c r="I1" s="62"/>
    </row>
    <row r="2" spans="2:10">
      <c r="B2" s="62" t="s">
        <v>43</v>
      </c>
      <c r="C2" s="62"/>
      <c r="D2" s="62"/>
      <c r="E2" s="62"/>
      <c r="F2" s="62"/>
      <c r="G2" s="62"/>
      <c r="H2" s="62"/>
      <c r="I2" s="62"/>
    </row>
    <row r="3" spans="2:10">
      <c r="B3" s="21"/>
      <c r="C3" s="3"/>
    </row>
    <row r="4" spans="2:10" s="1" customFormat="1">
      <c r="B4" s="62" t="s">
        <v>9</v>
      </c>
      <c r="C4" s="62" t="s">
        <v>12</v>
      </c>
      <c r="D4" s="62"/>
      <c r="E4" s="62"/>
      <c r="G4" s="62" t="s">
        <v>10</v>
      </c>
      <c r="H4" s="62"/>
      <c r="I4" s="62"/>
    </row>
    <row r="5" spans="2:10" s="1" customFormat="1">
      <c r="B5" s="62"/>
      <c r="C5" s="1" t="s">
        <v>5</v>
      </c>
      <c r="D5" s="1" t="s">
        <v>6</v>
      </c>
      <c r="E5" s="1" t="s">
        <v>7</v>
      </c>
      <c r="G5" s="1" t="s">
        <v>5</v>
      </c>
      <c r="H5" s="1" t="s">
        <v>6</v>
      </c>
      <c r="I5" s="1" t="s">
        <v>7</v>
      </c>
    </row>
    <row r="6" spans="2:10">
      <c r="B6" s="13" t="s">
        <v>1</v>
      </c>
      <c r="C6" s="31">
        <v>114</v>
      </c>
      <c r="D6" s="31">
        <v>97</v>
      </c>
      <c r="E6" s="32">
        <f>+D6/C6</f>
        <v>0.85087719298245612</v>
      </c>
      <c r="F6" s="33" t="s">
        <v>8</v>
      </c>
      <c r="G6" s="34">
        <v>295.60000000000002</v>
      </c>
      <c r="H6" s="34">
        <v>269.5</v>
      </c>
      <c r="I6" s="32">
        <f>H6/G6</f>
        <v>0.91170500676589983</v>
      </c>
      <c r="J6" s="5"/>
    </row>
    <row r="7" spans="2:10">
      <c r="B7" s="13" t="s">
        <v>2</v>
      </c>
      <c r="C7" s="31">
        <v>607</v>
      </c>
      <c r="D7" s="31">
        <v>431</v>
      </c>
      <c r="E7" s="32">
        <f>+D7/C7</f>
        <v>0.71004942339373966</v>
      </c>
      <c r="F7" s="33"/>
      <c r="G7" s="34">
        <v>876.32899999999995</v>
      </c>
      <c r="H7" s="34">
        <v>761.58900000000006</v>
      </c>
      <c r="I7" s="32">
        <f>+H7/G7</f>
        <v>0.86906743928364816</v>
      </c>
      <c r="J7" s="18"/>
    </row>
    <row r="8" spans="2:10">
      <c r="B8" s="13" t="s">
        <v>3</v>
      </c>
      <c r="C8" s="31">
        <v>1288</v>
      </c>
      <c r="D8" s="31">
        <v>875</v>
      </c>
      <c r="E8" s="32">
        <f>+D8/C8</f>
        <v>0.67934782608695654</v>
      </c>
      <c r="F8" s="33"/>
      <c r="G8" s="34">
        <v>2066.1</v>
      </c>
      <c r="H8" s="34">
        <v>1814.6</v>
      </c>
      <c r="I8" s="32">
        <f>+H8/G8</f>
        <v>0.8782730748753691</v>
      </c>
      <c r="J8" s="7"/>
    </row>
    <row r="9" spans="2:10">
      <c r="B9" s="13" t="s">
        <v>17</v>
      </c>
      <c r="C9" s="31">
        <v>24</v>
      </c>
      <c r="D9" s="31">
        <v>12</v>
      </c>
      <c r="E9" s="32">
        <f>+D9/C9</f>
        <v>0.5</v>
      </c>
      <c r="F9" s="35"/>
      <c r="G9" s="40">
        <v>48.44</v>
      </c>
      <c r="H9" s="40">
        <v>23.3</v>
      </c>
      <c r="I9" s="32">
        <f>+H9/G9</f>
        <v>0.48100743187448392</v>
      </c>
      <c r="J9" s="7"/>
    </row>
    <row r="10" spans="2:10" s="8" customFormat="1">
      <c r="B10" s="15" t="s">
        <v>4</v>
      </c>
      <c r="C10" s="36">
        <f>SUM(C6:C9)</f>
        <v>2033</v>
      </c>
      <c r="D10" s="36">
        <f>SUM(D6:D9)</f>
        <v>1415</v>
      </c>
      <c r="E10" s="37">
        <f>D10/C10</f>
        <v>0.69601574028529267</v>
      </c>
      <c r="F10" s="38"/>
      <c r="G10" s="39">
        <f>SUM(G6:G9)</f>
        <v>3286.4690000000001</v>
      </c>
      <c r="H10" s="39">
        <f>SUM(H6:H9)</f>
        <v>2868.989</v>
      </c>
      <c r="I10" s="37">
        <f>+H10/G10</f>
        <v>0.87297004779293519</v>
      </c>
      <c r="J10" s="10"/>
    </row>
    <row r="11" spans="2:10">
      <c r="C11" s="11"/>
      <c r="D11" s="11"/>
      <c r="E11" s="4"/>
      <c r="F11" s="6"/>
      <c r="G11" s="11"/>
      <c r="H11" s="11"/>
      <c r="I11" s="4"/>
    </row>
    <row r="12" spans="2:10">
      <c r="B12" s="43" t="s">
        <v>44</v>
      </c>
      <c r="D12" s="11"/>
      <c r="E12" s="4"/>
      <c r="F12" s="12"/>
      <c r="G12" s="12"/>
      <c r="H12" s="4"/>
    </row>
    <row r="13" spans="2:10">
      <c r="B13" s="42"/>
      <c r="C13" s="11"/>
      <c r="D13" s="11"/>
      <c r="E13" s="4"/>
      <c r="F13" s="12"/>
      <c r="G13" s="12"/>
      <c r="H13" s="4"/>
    </row>
    <row r="14" spans="2:10">
      <c r="C14" s="11"/>
      <c r="D14" s="11"/>
      <c r="E14" s="4"/>
      <c r="F14" s="12"/>
      <c r="G14" s="12"/>
      <c r="H14" s="4"/>
    </row>
    <row r="15" spans="2:10">
      <c r="C15" s="11"/>
      <c r="D15" s="11"/>
      <c r="E15" s="4"/>
      <c r="F15" s="12"/>
      <c r="G15" s="12"/>
      <c r="H15" s="4"/>
    </row>
    <row r="16" spans="2:10">
      <c r="C16" s="11"/>
      <c r="D16" s="11"/>
      <c r="E16" s="4"/>
      <c r="F16" s="12"/>
      <c r="G16" s="12"/>
      <c r="H16" s="4"/>
    </row>
    <row r="17" spans="3:9">
      <c r="C17" s="11"/>
      <c r="D17" s="11"/>
      <c r="E17" s="4"/>
      <c r="F17" s="12"/>
      <c r="G17" s="12"/>
      <c r="H17" s="4"/>
    </row>
    <row r="18" spans="3:9">
      <c r="C18" s="11"/>
      <c r="D18" s="11"/>
      <c r="E18" s="4"/>
      <c r="F18" s="12"/>
      <c r="G18" s="12"/>
      <c r="H18" s="4"/>
    </row>
    <row r="19" spans="3:9">
      <c r="E19" s="7"/>
      <c r="F19" s="7"/>
      <c r="I19" s="7"/>
    </row>
    <row r="20" spans="3:9">
      <c r="E20" s="7"/>
      <c r="I20" s="7"/>
    </row>
    <row r="21" spans="3:9">
      <c r="E21" s="7"/>
      <c r="I21" s="7"/>
    </row>
    <row r="22" spans="3:9">
      <c r="E22" s="7"/>
      <c r="I22" s="7"/>
    </row>
    <row r="23" spans="3:9">
      <c r="E23" s="7"/>
      <c r="I23" s="7"/>
    </row>
  </sheetData>
  <mergeCells count="5">
    <mergeCell ref="C4:E4"/>
    <mergeCell ref="G4:I4"/>
    <mergeCell ref="B1:I1"/>
    <mergeCell ref="B2:I2"/>
    <mergeCell ref="B4:B5"/>
  </mergeCells>
  <phoneticPr fontId="2" type="noConversion"/>
  <pageMargins left="0.75" right="0.75" top="1" bottom="1" header="0.5" footer="0.5"/>
  <pageSetup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77"/>
  <dimension ref="B1:J23"/>
  <sheetViews>
    <sheetView workbookViewId="0">
      <selection activeCell="B35" sqref="B35"/>
    </sheetView>
  </sheetViews>
  <sheetFormatPr defaultRowHeight="12.75"/>
  <cols>
    <col min="1" max="1" width="9" style="2"/>
    <col min="2" max="5" width="9.375" style="2" customWidth="1"/>
    <col min="6" max="6" width="1.625" style="2" customWidth="1"/>
    <col min="7" max="9" width="9.375" style="2" customWidth="1"/>
    <col min="10" max="16384" width="9" style="2"/>
  </cols>
  <sheetData>
    <row r="1" spans="2:10">
      <c r="B1" s="62" t="s">
        <v>0</v>
      </c>
      <c r="C1" s="62"/>
      <c r="D1" s="62"/>
      <c r="E1" s="62"/>
      <c r="F1" s="62"/>
      <c r="G1" s="62"/>
      <c r="H1" s="62"/>
      <c r="I1" s="62"/>
    </row>
    <row r="2" spans="2:10">
      <c r="B2" s="62" t="s">
        <v>41</v>
      </c>
      <c r="C2" s="62"/>
      <c r="D2" s="62"/>
      <c r="E2" s="62"/>
      <c r="F2" s="62"/>
      <c r="G2" s="62"/>
      <c r="H2" s="62"/>
      <c r="I2" s="62"/>
    </row>
    <row r="3" spans="2:10">
      <c r="B3" s="21"/>
      <c r="C3" s="3"/>
    </row>
    <row r="4" spans="2:10" s="1" customFormat="1">
      <c r="B4" s="62" t="s">
        <v>9</v>
      </c>
      <c r="C4" s="62" t="s">
        <v>12</v>
      </c>
      <c r="D4" s="62"/>
      <c r="E4" s="62"/>
      <c r="G4" s="62" t="s">
        <v>10</v>
      </c>
      <c r="H4" s="62"/>
      <c r="I4" s="62"/>
    </row>
    <row r="5" spans="2:10" s="1" customFormat="1">
      <c r="B5" s="62"/>
      <c r="C5" s="1" t="s">
        <v>5</v>
      </c>
      <c r="D5" s="1" t="s">
        <v>6</v>
      </c>
      <c r="E5" s="1" t="s">
        <v>7</v>
      </c>
      <c r="G5" s="1" t="s">
        <v>5</v>
      </c>
      <c r="H5" s="1" t="s">
        <v>6</v>
      </c>
      <c r="I5" s="1" t="s">
        <v>7</v>
      </c>
    </row>
    <row r="6" spans="2:10">
      <c r="B6" s="13" t="s">
        <v>1</v>
      </c>
      <c r="C6" s="31">
        <v>114</v>
      </c>
      <c r="D6" s="31">
        <v>97</v>
      </c>
      <c r="E6" s="32">
        <f>+D6/C6</f>
        <v>0.85087719298245612</v>
      </c>
      <c r="F6" s="33" t="s">
        <v>8</v>
      </c>
      <c r="G6" s="34">
        <v>295.60000000000002</v>
      </c>
      <c r="H6" s="34">
        <v>270</v>
      </c>
      <c r="I6" s="32">
        <f>H6/G6</f>
        <v>0.91339648173207033</v>
      </c>
      <c r="J6" s="5"/>
    </row>
    <row r="7" spans="2:10">
      <c r="B7" s="13" t="s">
        <v>2</v>
      </c>
      <c r="C7" s="31">
        <v>605</v>
      </c>
      <c r="D7" s="31">
        <v>428</v>
      </c>
      <c r="E7" s="32">
        <f>+D7/C7</f>
        <v>0.70743801652892557</v>
      </c>
      <c r="F7" s="33"/>
      <c r="G7" s="34">
        <v>873.45500000000004</v>
      </c>
      <c r="H7" s="34">
        <v>759.65099999999995</v>
      </c>
      <c r="I7" s="32">
        <f>+H7/G7</f>
        <v>0.86970822767057254</v>
      </c>
      <c r="J7" s="18"/>
    </row>
    <row r="8" spans="2:10">
      <c r="B8" s="13" t="s">
        <v>3</v>
      </c>
      <c r="C8" s="31">
        <v>1290</v>
      </c>
      <c r="D8" s="31">
        <v>868</v>
      </c>
      <c r="E8" s="32">
        <f>+D8/C8</f>
        <v>0.67286821705426358</v>
      </c>
      <c r="F8" s="33"/>
      <c r="G8" s="34">
        <v>2064.8000000000002</v>
      </c>
      <c r="H8" s="34">
        <v>1809.6</v>
      </c>
      <c r="I8" s="32">
        <f>+H8/G8</f>
        <v>0.87640449438202239</v>
      </c>
      <c r="J8" s="7"/>
    </row>
    <row r="9" spans="2:10">
      <c r="B9" s="13" t="s">
        <v>17</v>
      </c>
      <c r="C9" s="31">
        <v>24</v>
      </c>
      <c r="D9" s="31">
        <v>12</v>
      </c>
      <c r="E9" s="32">
        <f>+D9/C9</f>
        <v>0.5</v>
      </c>
      <c r="F9" s="35"/>
      <c r="G9" s="40">
        <v>48.44</v>
      </c>
      <c r="H9" s="40">
        <v>23.3</v>
      </c>
      <c r="I9" s="32">
        <f>+H9/G9</f>
        <v>0.48100743187448392</v>
      </c>
      <c r="J9" s="7"/>
    </row>
    <row r="10" spans="2:10" s="8" customFormat="1">
      <c r="B10" s="15" t="s">
        <v>4</v>
      </c>
      <c r="C10" s="36">
        <f>SUM(C6:C9)</f>
        <v>2033</v>
      </c>
      <c r="D10" s="36">
        <f>SUM(D6:D9)</f>
        <v>1405</v>
      </c>
      <c r="E10" s="37">
        <f>D10/C10</f>
        <v>0.69109690113133304</v>
      </c>
      <c r="F10" s="38"/>
      <c r="G10" s="39">
        <f>SUM(G6:G9)</f>
        <v>3282.2950000000005</v>
      </c>
      <c r="H10" s="39">
        <f>SUM(H6:H9)</f>
        <v>2862.5509999999999</v>
      </c>
      <c r="I10" s="37">
        <f>+H10/G10</f>
        <v>0.87211874618216811</v>
      </c>
      <c r="J10" s="10"/>
    </row>
    <row r="11" spans="2:10">
      <c r="C11" s="11"/>
      <c r="D11" s="11"/>
      <c r="E11" s="4"/>
      <c r="F11" s="6"/>
      <c r="G11" s="11"/>
      <c r="H11" s="11"/>
      <c r="I11" s="4"/>
    </row>
    <row r="12" spans="2:10">
      <c r="B12" s="43" t="s">
        <v>42</v>
      </c>
      <c r="D12" s="11"/>
      <c r="E12" s="4"/>
      <c r="F12" s="12"/>
      <c r="G12" s="12"/>
      <c r="H12" s="4"/>
    </row>
    <row r="13" spans="2:10">
      <c r="B13" s="42"/>
      <c r="C13" s="11"/>
      <c r="D13" s="11"/>
      <c r="E13" s="4"/>
      <c r="F13" s="12"/>
      <c r="G13" s="12"/>
      <c r="H13" s="4"/>
    </row>
    <row r="14" spans="2:10">
      <c r="C14" s="11"/>
      <c r="D14" s="11"/>
      <c r="E14" s="4"/>
      <c r="F14" s="12"/>
      <c r="G14" s="12"/>
      <c r="H14" s="4"/>
    </row>
    <row r="15" spans="2:10">
      <c r="C15" s="11"/>
      <c r="D15" s="11"/>
      <c r="E15" s="4"/>
      <c r="F15" s="12"/>
      <c r="G15" s="12"/>
      <c r="H15" s="4"/>
    </row>
    <row r="16" spans="2:10">
      <c r="C16" s="11"/>
      <c r="D16" s="11"/>
      <c r="E16" s="4"/>
      <c r="F16" s="12"/>
      <c r="G16" s="12"/>
      <c r="H16" s="4"/>
    </row>
    <row r="17" spans="3:9">
      <c r="C17" s="11"/>
      <c r="D17" s="11"/>
      <c r="E17" s="4"/>
      <c r="F17" s="12"/>
      <c r="G17" s="12"/>
      <c r="H17" s="4"/>
    </row>
    <row r="18" spans="3:9">
      <c r="C18" s="11"/>
      <c r="D18" s="11"/>
      <c r="E18" s="4"/>
      <c r="F18" s="12"/>
      <c r="G18" s="12"/>
      <c r="H18" s="4"/>
    </row>
    <row r="19" spans="3:9">
      <c r="E19" s="7"/>
      <c r="F19" s="7"/>
      <c r="I19" s="7"/>
    </row>
    <row r="20" spans="3:9">
      <c r="E20" s="7"/>
      <c r="I20" s="7"/>
    </row>
    <row r="21" spans="3:9">
      <c r="E21" s="7"/>
      <c r="I21" s="7"/>
    </row>
    <row r="22" spans="3:9">
      <c r="E22" s="7"/>
      <c r="I22" s="7"/>
    </row>
    <row r="23" spans="3:9">
      <c r="E23" s="7"/>
      <c r="I23" s="7"/>
    </row>
  </sheetData>
  <mergeCells count="5">
    <mergeCell ref="C4:E4"/>
    <mergeCell ref="G4:I4"/>
    <mergeCell ref="B1:I1"/>
    <mergeCell ref="B2:I2"/>
    <mergeCell ref="B4:B5"/>
  </mergeCells>
  <phoneticPr fontId="2" type="noConversion"/>
  <pageMargins left="0.75" right="0.75" top="1" bottom="1" header="0.5" footer="0.5"/>
  <pageSetup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67"/>
  <dimension ref="B1:J23"/>
  <sheetViews>
    <sheetView workbookViewId="0"/>
  </sheetViews>
  <sheetFormatPr defaultRowHeight="12.75"/>
  <cols>
    <col min="1" max="1" width="9" style="2"/>
    <col min="2" max="5" width="9.375" style="2" customWidth="1"/>
    <col min="6" max="6" width="1.625" style="2" customWidth="1"/>
    <col min="7" max="9" width="9.375" style="2" customWidth="1"/>
    <col min="10" max="16384" width="9" style="2"/>
  </cols>
  <sheetData>
    <row r="1" spans="2:10">
      <c r="B1" s="62" t="s">
        <v>0</v>
      </c>
      <c r="C1" s="62"/>
      <c r="D1" s="62"/>
      <c r="E1" s="62"/>
      <c r="F1" s="62"/>
      <c r="G1" s="62"/>
      <c r="H1" s="62"/>
      <c r="I1" s="62"/>
    </row>
    <row r="2" spans="2:10">
      <c r="B2" s="62" t="s">
        <v>40</v>
      </c>
      <c r="C2" s="62"/>
      <c r="D2" s="62"/>
      <c r="E2" s="62"/>
      <c r="F2" s="62"/>
      <c r="G2" s="62"/>
      <c r="H2" s="62"/>
      <c r="I2" s="62"/>
    </row>
    <row r="3" spans="2:10">
      <c r="B3" s="21"/>
      <c r="C3" s="3"/>
    </row>
    <row r="4" spans="2:10" s="1" customFormat="1">
      <c r="B4" s="62" t="s">
        <v>9</v>
      </c>
      <c r="C4" s="62" t="s">
        <v>12</v>
      </c>
      <c r="D4" s="62"/>
      <c r="E4" s="62"/>
      <c r="G4" s="62" t="s">
        <v>10</v>
      </c>
      <c r="H4" s="62"/>
      <c r="I4" s="62"/>
    </row>
    <row r="5" spans="2:10" s="1" customFormat="1">
      <c r="B5" s="62"/>
      <c r="C5" s="1" t="s">
        <v>5</v>
      </c>
      <c r="D5" s="1" t="s">
        <v>6</v>
      </c>
      <c r="E5" s="1" t="s">
        <v>7</v>
      </c>
      <c r="G5" s="1" t="s">
        <v>5</v>
      </c>
      <c r="H5" s="1" t="s">
        <v>6</v>
      </c>
      <c r="I5" s="1" t="s">
        <v>7</v>
      </c>
    </row>
    <row r="6" spans="2:10">
      <c r="B6" s="13" t="s">
        <v>1</v>
      </c>
      <c r="C6" s="31">
        <v>114</v>
      </c>
      <c r="D6" s="31">
        <v>97</v>
      </c>
      <c r="E6" s="32">
        <f>+D6/C6</f>
        <v>0.85087719298245612</v>
      </c>
      <c r="F6" s="33" t="s">
        <v>8</v>
      </c>
      <c r="G6" s="34">
        <v>295.60000000000002</v>
      </c>
      <c r="H6" s="34">
        <v>270</v>
      </c>
      <c r="I6" s="32">
        <f>H6/G6</f>
        <v>0.91339648173207033</v>
      </c>
      <c r="J6" s="5"/>
    </row>
    <row r="7" spans="2:10">
      <c r="B7" s="13" t="s">
        <v>2</v>
      </c>
      <c r="C7" s="31">
        <v>607</v>
      </c>
      <c r="D7" s="31">
        <v>428</v>
      </c>
      <c r="E7" s="32">
        <f>+D7/C7</f>
        <v>0.7051070840197694</v>
      </c>
      <c r="F7" s="33"/>
      <c r="G7" s="34">
        <v>876.77099999999996</v>
      </c>
      <c r="H7" s="34">
        <v>764.22900000000004</v>
      </c>
      <c r="I7" s="32">
        <f>+H7/G7</f>
        <v>0.87164037131702587</v>
      </c>
      <c r="J7" s="18"/>
    </row>
    <row r="8" spans="2:10">
      <c r="B8" s="13" t="s">
        <v>3</v>
      </c>
      <c r="C8" s="31">
        <v>1290</v>
      </c>
      <c r="D8" s="31">
        <v>861</v>
      </c>
      <c r="E8" s="32">
        <f>+D8/C8</f>
        <v>0.66744186046511633</v>
      </c>
      <c r="F8" s="33"/>
      <c r="G8" s="34">
        <v>2064.3000000000002</v>
      </c>
      <c r="H8" s="34">
        <v>1775.1</v>
      </c>
      <c r="I8" s="32">
        <f>+H8/G8</f>
        <v>0.85990408370876315</v>
      </c>
      <c r="J8" s="7"/>
    </row>
    <row r="9" spans="2:10">
      <c r="B9" s="13" t="s">
        <v>17</v>
      </c>
      <c r="C9" s="31">
        <v>26</v>
      </c>
      <c r="D9" s="31">
        <v>12</v>
      </c>
      <c r="E9" s="32">
        <f>+D9/C9</f>
        <v>0.46153846153846156</v>
      </c>
      <c r="F9" s="35"/>
      <c r="G9" s="40">
        <v>53.15</v>
      </c>
      <c r="H9" s="40">
        <v>23.3</v>
      </c>
      <c r="I9" s="32">
        <f>+H9/G9</f>
        <v>0.43838193791157104</v>
      </c>
      <c r="J9" s="7"/>
    </row>
    <row r="10" spans="2:10" s="8" customFormat="1">
      <c r="B10" s="15" t="s">
        <v>4</v>
      </c>
      <c r="C10" s="36">
        <f>SUM(C6:C9)</f>
        <v>2037</v>
      </c>
      <c r="D10" s="36">
        <f>SUM(D6:D9)</f>
        <v>1398</v>
      </c>
      <c r="E10" s="37">
        <f>D10/C10</f>
        <v>0.68630338733431517</v>
      </c>
      <c r="F10" s="38"/>
      <c r="G10" s="39">
        <f>SUM(G6:G9)</f>
        <v>3289.8210000000004</v>
      </c>
      <c r="H10" s="39">
        <f>SUM(H6:H9)</f>
        <v>2832.6289999999999</v>
      </c>
      <c r="I10" s="37">
        <f>+H10/G10</f>
        <v>0.86102830518742501</v>
      </c>
      <c r="J10" s="10"/>
    </row>
    <row r="11" spans="2:10">
      <c r="C11" s="11"/>
      <c r="D11" s="11"/>
      <c r="E11" s="4"/>
      <c r="F11" s="6"/>
      <c r="G11" s="11"/>
      <c r="H11" s="11"/>
      <c r="I11" s="4"/>
    </row>
    <row r="12" spans="2:10">
      <c r="B12" s="8"/>
      <c r="C12" s="11"/>
      <c r="D12" s="11"/>
      <c r="E12" s="4"/>
      <c r="F12" s="12"/>
      <c r="G12" s="12"/>
      <c r="H12" s="4"/>
    </row>
    <row r="13" spans="2:10">
      <c r="B13" s="42"/>
      <c r="C13" s="11"/>
      <c r="D13" s="11"/>
      <c r="E13" s="4"/>
      <c r="F13" s="12"/>
      <c r="G13" s="12"/>
      <c r="H13" s="4"/>
    </row>
    <row r="14" spans="2:10">
      <c r="C14" s="11"/>
      <c r="D14" s="11"/>
      <c r="E14" s="4"/>
      <c r="F14" s="12"/>
      <c r="G14" s="12"/>
      <c r="H14" s="4"/>
    </row>
    <row r="15" spans="2:10">
      <c r="C15" s="11"/>
      <c r="D15" s="11"/>
      <c r="E15" s="4"/>
      <c r="F15" s="12"/>
      <c r="G15" s="12"/>
      <c r="H15" s="4"/>
    </row>
    <row r="16" spans="2:10">
      <c r="C16" s="11"/>
      <c r="D16" s="11"/>
      <c r="E16" s="4"/>
      <c r="F16" s="12"/>
      <c r="G16" s="12"/>
      <c r="H16" s="4"/>
    </row>
    <row r="17" spans="3:9">
      <c r="C17" s="11"/>
      <c r="D17" s="11"/>
      <c r="E17" s="4"/>
      <c r="F17" s="12"/>
      <c r="G17" s="12"/>
      <c r="H17" s="4"/>
    </row>
    <row r="18" spans="3:9">
      <c r="C18" s="11"/>
      <c r="D18" s="11"/>
      <c r="E18" s="4"/>
      <c r="F18" s="12"/>
      <c r="G18" s="12"/>
      <c r="H18" s="4"/>
    </row>
    <row r="19" spans="3:9">
      <c r="E19" s="7"/>
      <c r="F19" s="7"/>
      <c r="I19" s="7"/>
    </row>
    <row r="20" spans="3:9">
      <c r="E20" s="7"/>
      <c r="I20" s="7"/>
    </row>
    <row r="21" spans="3:9">
      <c r="E21" s="7"/>
      <c r="I21" s="7"/>
    </row>
    <row r="22" spans="3:9">
      <c r="E22" s="7"/>
      <c r="I22" s="7"/>
    </row>
    <row r="23" spans="3:9">
      <c r="E23" s="7"/>
      <c r="I23" s="7"/>
    </row>
  </sheetData>
  <mergeCells count="5">
    <mergeCell ref="C4:E4"/>
    <mergeCell ref="G4:I4"/>
    <mergeCell ref="B1:I1"/>
    <mergeCell ref="B2:I2"/>
    <mergeCell ref="B4:B5"/>
  </mergeCells>
  <phoneticPr fontId="2" type="noConversion"/>
  <pageMargins left="0.75" right="0.75" top="1" bottom="1" header="0.5" footer="0.5"/>
  <pageSetup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66"/>
  <dimension ref="B1:J23"/>
  <sheetViews>
    <sheetView workbookViewId="0"/>
  </sheetViews>
  <sheetFormatPr defaultRowHeight="12.75"/>
  <cols>
    <col min="1" max="1" width="9" style="2"/>
    <col min="2" max="5" width="9.375" style="2" customWidth="1"/>
    <col min="6" max="6" width="1.625" style="2" customWidth="1"/>
    <col min="7" max="9" width="9.375" style="2" customWidth="1"/>
    <col min="10" max="16384" width="9" style="2"/>
  </cols>
  <sheetData>
    <row r="1" spans="2:10">
      <c r="B1" s="62" t="s">
        <v>0</v>
      </c>
      <c r="C1" s="62"/>
      <c r="D1" s="62"/>
      <c r="E1" s="62"/>
      <c r="F1" s="62"/>
      <c r="G1" s="62"/>
      <c r="H1" s="62"/>
      <c r="I1" s="62"/>
    </row>
    <row r="2" spans="2:10">
      <c r="B2" s="62" t="s">
        <v>39</v>
      </c>
      <c r="C2" s="62"/>
      <c r="D2" s="62"/>
      <c r="E2" s="62"/>
      <c r="F2" s="62"/>
      <c r="G2" s="62"/>
      <c r="H2" s="62"/>
      <c r="I2" s="62"/>
    </row>
    <row r="3" spans="2:10">
      <c r="B3" s="21"/>
      <c r="C3" s="3"/>
    </row>
    <row r="4" spans="2:10" s="1" customFormat="1">
      <c r="B4" s="62" t="s">
        <v>9</v>
      </c>
      <c r="C4" s="62" t="s">
        <v>12</v>
      </c>
      <c r="D4" s="62"/>
      <c r="E4" s="62"/>
      <c r="G4" s="62" t="s">
        <v>10</v>
      </c>
      <c r="H4" s="62"/>
      <c r="I4" s="62"/>
    </row>
    <row r="5" spans="2:10" s="1" customFormat="1">
      <c r="B5" s="62"/>
      <c r="C5" s="1" t="s">
        <v>5</v>
      </c>
      <c r="D5" s="1" t="s">
        <v>6</v>
      </c>
      <c r="E5" s="1" t="s">
        <v>7</v>
      </c>
      <c r="G5" s="1" t="s">
        <v>5</v>
      </c>
      <c r="H5" s="1" t="s">
        <v>6</v>
      </c>
      <c r="I5" s="1" t="s">
        <v>7</v>
      </c>
    </row>
    <row r="6" spans="2:10">
      <c r="B6" s="13" t="s">
        <v>1</v>
      </c>
      <c r="C6" s="31">
        <v>114</v>
      </c>
      <c r="D6" s="31">
        <v>95</v>
      </c>
      <c r="E6" s="32">
        <f>+D6/C6</f>
        <v>0.83333333333333337</v>
      </c>
      <c r="F6" s="33" t="s">
        <v>8</v>
      </c>
      <c r="G6" s="34">
        <v>295.60000000000002</v>
      </c>
      <c r="H6" s="34">
        <v>267.39999999999998</v>
      </c>
      <c r="I6" s="32">
        <f>H6/G6</f>
        <v>0.90460081190798358</v>
      </c>
      <c r="J6" s="5"/>
    </row>
    <row r="7" spans="2:10">
      <c r="B7" s="13" t="s">
        <v>2</v>
      </c>
      <c r="C7" s="31">
        <v>601</v>
      </c>
      <c r="D7" s="31">
        <v>421</v>
      </c>
      <c r="E7" s="32">
        <f>+D7/C7</f>
        <v>0.70049916805324464</v>
      </c>
      <c r="F7" s="33"/>
      <c r="G7" s="34">
        <v>842.08500000000004</v>
      </c>
      <c r="H7" s="34">
        <v>736.02</v>
      </c>
      <c r="I7" s="32">
        <f>+H7/G7</f>
        <v>0.87404478170255961</v>
      </c>
      <c r="J7" s="18"/>
    </row>
    <row r="8" spans="2:10">
      <c r="B8" s="13" t="s">
        <v>3</v>
      </c>
      <c r="C8" s="31"/>
      <c r="D8" s="31"/>
      <c r="E8" s="41" t="e">
        <f>+D8/C8</f>
        <v>#DIV/0!</v>
      </c>
      <c r="F8" s="33"/>
      <c r="G8" s="34"/>
      <c r="H8" s="34"/>
      <c r="I8" s="41" t="e">
        <f>+H8/G8</f>
        <v>#DIV/0!</v>
      </c>
      <c r="J8" s="7"/>
    </row>
    <row r="9" spans="2:10">
      <c r="B9" s="13" t="s">
        <v>17</v>
      </c>
      <c r="C9" s="31">
        <v>26</v>
      </c>
      <c r="D9" s="31">
        <v>12</v>
      </c>
      <c r="E9" s="32">
        <f>+D9/C9</f>
        <v>0.46153846153846156</v>
      </c>
      <c r="F9" s="35"/>
      <c r="G9" s="34">
        <v>53.15</v>
      </c>
      <c r="H9" s="34">
        <v>23.3</v>
      </c>
      <c r="I9" s="32">
        <f>+H9/G9</f>
        <v>0.43838193791157104</v>
      </c>
      <c r="J9" s="7"/>
    </row>
    <row r="10" spans="2:10" s="8" customFormat="1">
      <c r="B10" s="15" t="s">
        <v>4</v>
      </c>
      <c r="C10" s="36">
        <f>SUM(C6:C9)</f>
        <v>741</v>
      </c>
      <c r="D10" s="36">
        <f>SUM(D6:D9)</f>
        <v>528</v>
      </c>
      <c r="E10" s="37">
        <f>D10/C10</f>
        <v>0.71255060728744934</v>
      </c>
      <c r="F10" s="38"/>
      <c r="G10" s="39">
        <f>SUM(G6:G9)</f>
        <v>1190.835</v>
      </c>
      <c r="H10" s="39">
        <f>SUM(H6:H9)</f>
        <v>1026.72</v>
      </c>
      <c r="I10" s="37">
        <f>+H10/G10</f>
        <v>0.86218493745984959</v>
      </c>
      <c r="J10" s="10"/>
    </row>
    <row r="11" spans="2:10">
      <c r="C11" s="11"/>
      <c r="D11" s="11"/>
      <c r="E11" s="4"/>
      <c r="F11" s="6"/>
      <c r="G11" s="11"/>
      <c r="H11" s="11"/>
      <c r="I11" s="4"/>
    </row>
    <row r="12" spans="2:10">
      <c r="B12" s="8"/>
      <c r="C12" s="11"/>
      <c r="D12" s="11"/>
      <c r="E12" s="4"/>
      <c r="F12" s="12"/>
      <c r="G12" s="12"/>
      <c r="H12" s="4"/>
    </row>
    <row r="13" spans="2:10">
      <c r="B13" s="19"/>
      <c r="C13" s="11"/>
      <c r="D13" s="11"/>
      <c r="E13" s="4"/>
      <c r="F13" s="12"/>
      <c r="G13" s="12"/>
      <c r="H13" s="4"/>
    </row>
    <row r="14" spans="2:10">
      <c r="C14" s="11"/>
      <c r="D14" s="11"/>
      <c r="E14" s="4"/>
      <c r="F14" s="12"/>
      <c r="G14" s="12"/>
      <c r="H14" s="4"/>
    </row>
    <row r="15" spans="2:10">
      <c r="C15" s="11"/>
      <c r="D15" s="11"/>
      <c r="E15" s="4"/>
      <c r="F15" s="12"/>
      <c r="G15" s="12"/>
      <c r="H15" s="4"/>
    </row>
    <row r="16" spans="2:10">
      <c r="C16" s="11"/>
      <c r="D16" s="11"/>
      <c r="E16" s="4"/>
      <c r="F16" s="12"/>
      <c r="G16" s="12"/>
      <c r="H16" s="4"/>
    </row>
    <row r="17" spans="3:9">
      <c r="C17" s="11"/>
      <c r="D17" s="11"/>
      <c r="E17" s="4"/>
      <c r="F17" s="12"/>
      <c r="G17" s="12"/>
      <c r="H17" s="4"/>
    </row>
    <row r="18" spans="3:9">
      <c r="C18" s="11"/>
      <c r="D18" s="11"/>
      <c r="E18" s="4"/>
      <c r="F18" s="12"/>
      <c r="G18" s="12"/>
      <c r="H18" s="4"/>
    </row>
    <row r="19" spans="3:9">
      <c r="E19" s="7"/>
      <c r="F19" s="7"/>
      <c r="I19" s="7"/>
    </row>
    <row r="20" spans="3:9">
      <c r="E20" s="7"/>
      <c r="I20" s="7"/>
    </row>
    <row r="21" spans="3:9">
      <c r="E21" s="7"/>
      <c r="I21" s="7"/>
    </row>
    <row r="22" spans="3:9">
      <c r="E22" s="7"/>
      <c r="I22" s="7"/>
    </row>
    <row r="23" spans="3:9">
      <c r="E23" s="7"/>
      <c r="I23" s="7"/>
    </row>
  </sheetData>
  <mergeCells count="5">
    <mergeCell ref="C4:E4"/>
    <mergeCell ref="G4:I4"/>
    <mergeCell ref="B1:I1"/>
    <mergeCell ref="B2:I2"/>
    <mergeCell ref="B4:B5"/>
  </mergeCells>
  <phoneticPr fontId="2" type="noConversion"/>
  <pageMargins left="0.75" right="0.75" top="1" bottom="1" header="0.5" footer="0.5"/>
  <pageSetup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65"/>
  <dimension ref="B1:J23"/>
  <sheetViews>
    <sheetView workbookViewId="0">
      <selection activeCell="B12" sqref="B12"/>
    </sheetView>
  </sheetViews>
  <sheetFormatPr defaultRowHeight="12.75"/>
  <cols>
    <col min="1" max="1" width="9" style="2"/>
    <col min="2" max="5" width="9.375" style="2" customWidth="1"/>
    <col min="6" max="6" width="1.625" style="2" customWidth="1"/>
    <col min="7" max="9" width="9.375" style="2" customWidth="1"/>
    <col min="10" max="16384" width="9" style="2"/>
  </cols>
  <sheetData>
    <row r="1" spans="2:10">
      <c r="B1" s="62" t="s">
        <v>0</v>
      </c>
      <c r="C1" s="62"/>
      <c r="D1" s="62"/>
      <c r="E1" s="62"/>
      <c r="F1" s="62"/>
      <c r="G1" s="62"/>
      <c r="H1" s="62"/>
      <c r="I1" s="62"/>
    </row>
    <row r="2" spans="2:10">
      <c r="B2" s="62" t="s">
        <v>38</v>
      </c>
      <c r="C2" s="62"/>
      <c r="D2" s="62"/>
      <c r="E2" s="62"/>
      <c r="F2" s="62"/>
      <c r="G2" s="62"/>
      <c r="H2" s="62"/>
      <c r="I2" s="62"/>
    </row>
    <row r="3" spans="2:10">
      <c r="B3" s="21"/>
      <c r="C3" s="3"/>
    </row>
    <row r="4" spans="2:10" s="1" customFormat="1">
      <c r="B4" s="62" t="s">
        <v>9</v>
      </c>
      <c r="C4" s="62" t="s">
        <v>12</v>
      </c>
      <c r="D4" s="62"/>
      <c r="E4" s="62"/>
      <c r="G4" s="62" t="s">
        <v>10</v>
      </c>
      <c r="H4" s="62"/>
      <c r="I4" s="62"/>
    </row>
    <row r="5" spans="2:10" s="1" customFormat="1">
      <c r="B5" s="62"/>
      <c r="C5" s="1" t="s">
        <v>5</v>
      </c>
      <c r="D5" s="1" t="s">
        <v>6</v>
      </c>
      <c r="E5" s="1" t="s">
        <v>7</v>
      </c>
      <c r="G5" s="1" t="s">
        <v>5</v>
      </c>
      <c r="H5" s="1" t="s">
        <v>6</v>
      </c>
      <c r="I5" s="1" t="s">
        <v>7</v>
      </c>
    </row>
    <row r="6" spans="2:10">
      <c r="B6" s="13" t="s">
        <v>1</v>
      </c>
      <c r="C6" s="30">
        <v>114</v>
      </c>
      <c r="D6" s="30">
        <v>97</v>
      </c>
      <c r="E6" s="27">
        <f>+D6/C6</f>
        <v>0.85087719298245612</v>
      </c>
      <c r="F6" s="14"/>
      <c r="G6" s="24">
        <v>295.60000000000002</v>
      </c>
      <c r="H6" s="24">
        <v>278.3</v>
      </c>
      <c r="I6" s="27">
        <f>+H6/G6</f>
        <v>0.94147496617050064</v>
      </c>
      <c r="J6" s="5"/>
    </row>
    <row r="7" spans="2:10">
      <c r="B7" s="13" t="s">
        <v>2</v>
      </c>
      <c r="C7" s="30">
        <v>603</v>
      </c>
      <c r="D7" s="30">
        <v>419</v>
      </c>
      <c r="E7" s="27">
        <f>+D7/C7</f>
        <v>0.69485903814262018</v>
      </c>
      <c r="F7" s="14"/>
      <c r="G7" s="24">
        <v>864.75400000000002</v>
      </c>
      <c r="H7" s="24">
        <v>755.87300000000005</v>
      </c>
      <c r="I7" s="27">
        <f>+H7/G7</f>
        <v>0.87409020368798529</v>
      </c>
      <c r="J7" s="18"/>
    </row>
    <row r="8" spans="2:10">
      <c r="B8" s="13" t="s">
        <v>3</v>
      </c>
      <c r="C8" s="30">
        <v>1290</v>
      </c>
      <c r="D8" s="30">
        <v>846</v>
      </c>
      <c r="E8" s="27">
        <f>+D8/C8</f>
        <v>0.65581395348837213</v>
      </c>
      <c r="F8" s="14"/>
      <c r="G8" s="24">
        <v>2057.5</v>
      </c>
      <c r="H8" s="24">
        <v>1759.2</v>
      </c>
      <c r="I8" s="27">
        <f>+H8/G8</f>
        <v>0.85501822600243016</v>
      </c>
      <c r="J8" s="7"/>
    </row>
    <row r="9" spans="2:10">
      <c r="B9" s="13" t="s">
        <v>17</v>
      </c>
      <c r="C9" s="30">
        <v>26</v>
      </c>
      <c r="D9" s="30">
        <v>12</v>
      </c>
      <c r="E9" s="27">
        <f>+D9/C9</f>
        <v>0.46153846153846156</v>
      </c>
      <c r="G9" s="24">
        <v>53.15</v>
      </c>
      <c r="H9" s="24">
        <v>24.8</v>
      </c>
      <c r="I9" s="27">
        <f>+H9/G9</f>
        <v>0.46660395108184388</v>
      </c>
      <c r="J9" s="7"/>
    </row>
    <row r="10" spans="2:10" s="8" customFormat="1">
      <c r="B10" s="15" t="s">
        <v>4</v>
      </c>
      <c r="C10" s="16">
        <f>SUM(C6:C9)</f>
        <v>2033</v>
      </c>
      <c r="D10" s="16">
        <f>SUM(D6:D9)</f>
        <v>1374</v>
      </c>
      <c r="E10" s="28">
        <f>D10/C10</f>
        <v>0.67584849975405803</v>
      </c>
      <c r="F10" s="17"/>
      <c r="G10" s="29">
        <f>SUM(G6:G9)</f>
        <v>3271.0040000000004</v>
      </c>
      <c r="H10" s="29">
        <f>SUM(H6:H9)</f>
        <v>2818.1730000000002</v>
      </c>
      <c r="I10" s="28">
        <f>+H10/G10</f>
        <v>0.8615620769647484</v>
      </c>
      <c r="J10" s="10"/>
    </row>
    <row r="11" spans="2:10">
      <c r="C11" s="11"/>
      <c r="D11" s="11"/>
      <c r="E11" s="4"/>
      <c r="F11" s="6"/>
      <c r="G11" s="11"/>
      <c r="H11" s="11"/>
      <c r="I11" s="4"/>
    </row>
    <row r="12" spans="2:10">
      <c r="C12" s="11"/>
      <c r="D12" s="11"/>
      <c r="E12" s="4"/>
      <c r="F12" s="12"/>
      <c r="G12" s="12"/>
      <c r="H12" s="4"/>
    </row>
    <row r="13" spans="2:10">
      <c r="B13" s="19"/>
      <c r="C13" s="11"/>
      <c r="D13" s="11"/>
      <c r="E13" s="4"/>
      <c r="F13" s="12"/>
      <c r="G13" s="12"/>
      <c r="H13" s="4"/>
    </row>
    <row r="14" spans="2:10">
      <c r="C14" s="11"/>
      <c r="D14" s="11"/>
      <c r="E14" s="4"/>
      <c r="F14" s="12"/>
      <c r="G14" s="12"/>
      <c r="H14" s="4"/>
    </row>
    <row r="15" spans="2:10">
      <c r="C15" s="11"/>
      <c r="D15" s="11"/>
      <c r="E15" s="4"/>
      <c r="F15" s="12"/>
      <c r="G15" s="12"/>
      <c r="H15" s="4"/>
    </row>
    <row r="16" spans="2:10">
      <c r="C16" s="11"/>
      <c r="D16" s="11"/>
      <c r="E16" s="4"/>
      <c r="F16" s="12"/>
      <c r="G16" s="12"/>
      <c r="H16" s="4"/>
    </row>
    <row r="17" spans="3:9">
      <c r="C17" s="11"/>
      <c r="D17" s="11"/>
      <c r="E17" s="4"/>
      <c r="F17" s="12"/>
      <c r="G17" s="12"/>
      <c r="H17" s="4"/>
    </row>
    <row r="18" spans="3:9">
      <c r="C18" s="11"/>
      <c r="D18" s="11"/>
      <c r="E18" s="4"/>
      <c r="F18" s="12"/>
      <c r="G18" s="12"/>
      <c r="H18" s="4"/>
    </row>
    <row r="19" spans="3:9">
      <c r="E19" s="7"/>
      <c r="F19" s="7"/>
      <c r="I19" s="7"/>
    </row>
    <row r="20" spans="3:9">
      <c r="E20" s="7"/>
      <c r="I20" s="7"/>
    </row>
    <row r="21" spans="3:9">
      <c r="E21" s="7"/>
      <c r="I21" s="7"/>
    </row>
    <row r="22" spans="3:9">
      <c r="E22" s="7"/>
      <c r="I22" s="7"/>
    </row>
    <row r="23" spans="3:9">
      <c r="E23" s="7"/>
      <c r="I23" s="7"/>
    </row>
  </sheetData>
  <mergeCells count="5">
    <mergeCell ref="C4:E4"/>
    <mergeCell ref="G4:I4"/>
    <mergeCell ref="B1:I1"/>
    <mergeCell ref="B2:I2"/>
    <mergeCell ref="B4:B5"/>
  </mergeCells>
  <phoneticPr fontId="2" type="noConversion"/>
  <pageMargins left="0.75" right="0.75" top="1" bottom="1" header="0.5" footer="0.5"/>
  <pageSetup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64"/>
  <dimension ref="B1:J23"/>
  <sheetViews>
    <sheetView workbookViewId="0"/>
  </sheetViews>
  <sheetFormatPr defaultRowHeight="12.75"/>
  <cols>
    <col min="1" max="1" width="9" style="2"/>
    <col min="2" max="5" width="9.375" style="2" customWidth="1"/>
    <col min="6" max="6" width="1.625" style="2" customWidth="1"/>
    <col min="7" max="9" width="9.375" style="2" customWidth="1"/>
    <col min="10" max="16384" width="9" style="2"/>
  </cols>
  <sheetData>
    <row r="1" spans="2:10">
      <c r="B1" s="62" t="s">
        <v>0</v>
      </c>
      <c r="C1" s="62"/>
      <c r="D1" s="62"/>
      <c r="E1" s="62"/>
      <c r="F1" s="62"/>
      <c r="G1" s="62"/>
      <c r="H1" s="62"/>
      <c r="I1" s="62"/>
    </row>
    <row r="2" spans="2:10">
      <c r="B2" s="62" t="s">
        <v>37</v>
      </c>
      <c r="C2" s="62"/>
      <c r="D2" s="62"/>
      <c r="E2" s="62"/>
      <c r="F2" s="62"/>
      <c r="G2" s="62"/>
      <c r="H2" s="62"/>
      <c r="I2" s="62"/>
    </row>
    <row r="3" spans="2:10">
      <c r="B3" s="21"/>
      <c r="C3" s="3"/>
    </row>
    <row r="4" spans="2:10" s="1" customFormat="1">
      <c r="B4" s="62" t="s">
        <v>9</v>
      </c>
      <c r="C4" s="62" t="s">
        <v>12</v>
      </c>
      <c r="D4" s="62"/>
      <c r="E4" s="62"/>
      <c r="G4" s="62" t="s">
        <v>10</v>
      </c>
      <c r="H4" s="62"/>
      <c r="I4" s="62"/>
    </row>
    <row r="5" spans="2:10" s="1" customFormat="1">
      <c r="B5" s="62"/>
      <c r="C5" s="1" t="s">
        <v>5</v>
      </c>
      <c r="D5" s="1" t="s">
        <v>6</v>
      </c>
      <c r="E5" s="1" t="s">
        <v>7</v>
      </c>
      <c r="G5" s="1" t="s">
        <v>5</v>
      </c>
      <c r="H5" s="1" t="s">
        <v>6</v>
      </c>
      <c r="I5" s="1" t="s">
        <v>7</v>
      </c>
    </row>
    <row r="6" spans="2:10">
      <c r="B6" s="13" t="s">
        <v>1</v>
      </c>
      <c r="C6" s="30">
        <v>114</v>
      </c>
      <c r="D6" s="30">
        <v>100</v>
      </c>
      <c r="E6" s="27">
        <f>+D6/C6</f>
        <v>0.8771929824561403</v>
      </c>
      <c r="F6" s="14"/>
      <c r="G6" s="24">
        <v>295.60000000000002</v>
      </c>
      <c r="H6" s="24">
        <v>280.7</v>
      </c>
      <c r="I6" s="27">
        <f>+H6/G6</f>
        <v>0.94959404600811892</v>
      </c>
      <c r="J6" s="5"/>
    </row>
    <row r="7" spans="2:10">
      <c r="B7" s="13" t="s">
        <v>2</v>
      </c>
      <c r="C7" s="30">
        <v>602</v>
      </c>
      <c r="D7" s="30">
        <v>416</v>
      </c>
      <c r="E7" s="27">
        <f>+D7/C7</f>
        <v>0.69102990033222589</v>
      </c>
      <c r="F7" s="14"/>
      <c r="G7" s="24">
        <v>856.84400000000005</v>
      </c>
      <c r="H7" s="24">
        <v>752.91899999999998</v>
      </c>
      <c r="I7" s="27">
        <f>+H7/G7</f>
        <v>0.87871187754130264</v>
      </c>
      <c r="J7" s="18"/>
    </row>
    <row r="8" spans="2:10">
      <c r="B8" s="13" t="s">
        <v>3</v>
      </c>
      <c r="C8" s="30">
        <v>1288</v>
      </c>
      <c r="D8" s="30">
        <v>857</v>
      </c>
      <c r="E8" s="27">
        <f>+D8/C8</f>
        <v>0.66537267080745344</v>
      </c>
      <c r="F8" s="14"/>
      <c r="G8" s="24">
        <v>2059.4</v>
      </c>
      <c r="H8" s="24">
        <v>1773.3</v>
      </c>
      <c r="I8" s="27">
        <f>+H8/G8</f>
        <v>0.86107604156550444</v>
      </c>
      <c r="J8" s="7"/>
    </row>
    <row r="9" spans="2:10">
      <c r="B9" s="13" t="s">
        <v>17</v>
      </c>
      <c r="C9" s="30">
        <v>24</v>
      </c>
      <c r="D9" s="30">
        <v>12</v>
      </c>
      <c r="E9" s="27">
        <v>0.5</v>
      </c>
      <c r="G9" s="24">
        <v>46.9</v>
      </c>
      <c r="H9" s="24">
        <v>24.8</v>
      </c>
      <c r="I9" s="27">
        <f>+H9/G9</f>
        <v>0.52878464818763327</v>
      </c>
      <c r="J9" s="7"/>
    </row>
    <row r="10" spans="2:10" s="8" customFormat="1">
      <c r="B10" s="15" t="s">
        <v>4</v>
      </c>
      <c r="C10" s="16">
        <f>SUM(C6:C9)</f>
        <v>2028</v>
      </c>
      <c r="D10" s="16">
        <f>SUM(D6:D9)</f>
        <v>1385</v>
      </c>
      <c r="E10" s="28">
        <f>D10/C10</f>
        <v>0.68293885601577908</v>
      </c>
      <c r="F10" s="17"/>
      <c r="G10" s="29">
        <f>SUM(G6:G9)</f>
        <v>3258.7440000000001</v>
      </c>
      <c r="H10" s="29">
        <f>SUM(H6:H9)</f>
        <v>2831.7190000000001</v>
      </c>
      <c r="I10" s="28">
        <f>+H10/G10</f>
        <v>0.8689602497158414</v>
      </c>
      <c r="J10" s="10"/>
    </row>
    <row r="11" spans="2:10">
      <c r="C11" s="11"/>
      <c r="D11" s="11"/>
      <c r="E11" s="4"/>
      <c r="F11" s="6"/>
      <c r="G11" s="11"/>
      <c r="H11" s="11"/>
      <c r="I11" s="4"/>
    </row>
    <row r="12" spans="2:10">
      <c r="C12" s="11"/>
      <c r="D12" s="11"/>
      <c r="E12" s="4"/>
      <c r="F12" s="12"/>
      <c r="G12" s="12"/>
      <c r="H12" s="4"/>
    </row>
    <row r="13" spans="2:10">
      <c r="B13" s="19"/>
      <c r="C13" s="11"/>
      <c r="D13" s="11"/>
      <c r="E13" s="4"/>
      <c r="F13" s="12"/>
      <c r="G13" s="12"/>
      <c r="H13" s="4"/>
    </row>
    <row r="14" spans="2:10">
      <c r="C14" s="11"/>
      <c r="D14" s="11"/>
      <c r="E14" s="4"/>
      <c r="F14" s="12"/>
      <c r="G14" s="12"/>
      <c r="H14" s="4"/>
    </row>
    <row r="15" spans="2:10">
      <c r="C15" s="11"/>
      <c r="D15" s="11"/>
      <c r="E15" s="4"/>
      <c r="F15" s="12"/>
      <c r="G15" s="12"/>
      <c r="H15" s="4"/>
    </row>
    <row r="16" spans="2:10">
      <c r="C16" s="11"/>
      <c r="D16" s="11"/>
      <c r="E16" s="4"/>
      <c r="F16" s="12"/>
      <c r="G16" s="12"/>
      <c r="H16" s="4"/>
    </row>
    <row r="17" spans="3:9">
      <c r="C17" s="11"/>
      <c r="D17" s="11"/>
      <c r="E17" s="4"/>
      <c r="F17" s="12"/>
      <c r="G17" s="12"/>
      <c r="H17" s="4"/>
    </row>
    <row r="18" spans="3:9">
      <c r="C18" s="11"/>
      <c r="D18" s="11"/>
      <c r="E18" s="4"/>
      <c r="F18" s="12"/>
      <c r="G18" s="12"/>
      <c r="H18" s="4"/>
    </row>
    <row r="19" spans="3:9">
      <c r="E19" s="7"/>
      <c r="F19" s="7"/>
      <c r="I19" s="7"/>
    </row>
    <row r="20" spans="3:9">
      <c r="E20" s="7"/>
      <c r="I20" s="7"/>
    </row>
    <row r="21" spans="3:9">
      <c r="E21" s="7"/>
      <c r="I21" s="7"/>
    </row>
    <row r="22" spans="3:9">
      <c r="E22" s="7"/>
      <c r="I22" s="7"/>
    </row>
    <row r="23" spans="3:9">
      <c r="E23" s="7"/>
      <c r="I23" s="7"/>
    </row>
  </sheetData>
  <mergeCells count="5">
    <mergeCell ref="C4:E4"/>
    <mergeCell ref="G4:I4"/>
    <mergeCell ref="B1:I1"/>
    <mergeCell ref="B2:I2"/>
    <mergeCell ref="B4:B5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J23"/>
  <sheetViews>
    <sheetView workbookViewId="0">
      <selection sqref="A1:XFD1048576"/>
    </sheetView>
  </sheetViews>
  <sheetFormatPr defaultRowHeight="12.75"/>
  <cols>
    <col min="1" max="1" width="9" style="2"/>
    <col min="2" max="5" width="9.375" style="2" customWidth="1"/>
    <col min="6" max="6" width="1.625" style="2" customWidth="1"/>
    <col min="7" max="9" width="9.375" style="2" customWidth="1"/>
    <col min="10" max="16384" width="9" style="2"/>
  </cols>
  <sheetData>
    <row r="1" spans="2:10">
      <c r="B1" s="62" t="s">
        <v>0</v>
      </c>
      <c r="C1" s="62"/>
      <c r="D1" s="62"/>
      <c r="E1" s="62"/>
      <c r="F1" s="62"/>
      <c r="G1" s="62"/>
      <c r="H1" s="62"/>
      <c r="I1" s="62"/>
    </row>
    <row r="2" spans="2:10">
      <c r="B2" s="62" t="s">
        <v>63</v>
      </c>
      <c r="C2" s="62"/>
      <c r="D2" s="62"/>
      <c r="E2" s="62"/>
      <c r="F2" s="62"/>
      <c r="G2" s="62"/>
      <c r="H2" s="62"/>
      <c r="I2" s="62"/>
    </row>
    <row r="3" spans="2:10">
      <c r="B3" s="21"/>
      <c r="C3" s="3"/>
    </row>
    <row r="4" spans="2:10" s="1" customFormat="1">
      <c r="B4" s="62" t="s">
        <v>9</v>
      </c>
      <c r="C4" s="62" t="s">
        <v>12</v>
      </c>
      <c r="D4" s="62"/>
      <c r="E4" s="62"/>
      <c r="G4" s="62" t="s">
        <v>10</v>
      </c>
      <c r="H4" s="62"/>
      <c r="I4" s="62"/>
    </row>
    <row r="5" spans="2:10" s="1" customFormat="1">
      <c r="B5" s="62"/>
      <c r="C5" s="1" t="s">
        <v>5</v>
      </c>
      <c r="D5" s="1" t="s">
        <v>6</v>
      </c>
      <c r="E5" s="1" t="s">
        <v>7</v>
      </c>
      <c r="G5" s="1" t="s">
        <v>5</v>
      </c>
      <c r="H5" s="1" t="s">
        <v>6</v>
      </c>
      <c r="I5" s="1" t="s">
        <v>7</v>
      </c>
    </row>
    <row r="6" spans="2:10">
      <c r="B6" s="13" t="s">
        <v>1</v>
      </c>
      <c r="C6" s="53">
        <v>146</v>
      </c>
      <c r="D6" s="53">
        <v>122</v>
      </c>
      <c r="E6" s="32">
        <f>IF(C6="","",+D6/C6)</f>
        <v>0.83561643835616439</v>
      </c>
      <c r="F6" s="33"/>
      <c r="G6" s="53">
        <v>316.3</v>
      </c>
      <c r="H6" s="54">
        <v>292.5</v>
      </c>
      <c r="I6" s="32">
        <f>IF(G6="","",H6/G6)</f>
        <v>0.92475497944988927</v>
      </c>
      <c r="J6" s="5"/>
    </row>
    <row r="7" spans="2:10">
      <c r="B7" s="13" t="s">
        <v>2</v>
      </c>
      <c r="C7" s="58">
        <v>708</v>
      </c>
      <c r="D7" s="58">
        <v>516</v>
      </c>
      <c r="E7" s="32">
        <f>IF(C7="","",+D7/C7)</f>
        <v>0.72881355932203384</v>
      </c>
      <c r="F7" s="33"/>
      <c r="G7" s="34">
        <v>794.34199999999998</v>
      </c>
      <c r="H7" s="34">
        <v>689.875</v>
      </c>
      <c r="I7" s="32">
        <f>IF(G7="","",H7/G7)</f>
        <v>0.86848611807005049</v>
      </c>
      <c r="J7" s="18"/>
    </row>
    <row r="8" spans="2:10">
      <c r="B8" s="13" t="s">
        <v>3</v>
      </c>
      <c r="C8" s="60">
        <v>1522</v>
      </c>
      <c r="D8" s="58">
        <v>1112</v>
      </c>
      <c r="E8" s="32">
        <f>IF(C8="","",+D8/C8)</f>
        <v>0.73061760840998691</v>
      </c>
      <c r="F8" s="33"/>
      <c r="G8" s="56">
        <v>2165</v>
      </c>
      <c r="H8" s="34">
        <v>1913</v>
      </c>
      <c r="I8" s="32">
        <f>IF(G8="","",H8/G8)</f>
        <v>0.88360277136258658</v>
      </c>
      <c r="J8" s="7"/>
    </row>
    <row r="9" spans="2:10">
      <c r="B9" s="13" t="s">
        <v>17</v>
      </c>
      <c r="C9" s="53">
        <v>27</v>
      </c>
      <c r="D9" s="53">
        <v>18</v>
      </c>
      <c r="E9" s="32">
        <f>IF(C9="","",+D9/C9)</f>
        <v>0.66666666666666663</v>
      </c>
      <c r="F9" s="55"/>
      <c r="G9" s="57">
        <v>40.53</v>
      </c>
      <c r="H9" s="57">
        <v>34.35</v>
      </c>
      <c r="I9" s="32">
        <f>IF(G9="","",H9/G9)</f>
        <v>0.84752035529237602</v>
      </c>
      <c r="J9" s="7"/>
    </row>
    <row r="10" spans="2:10" s="8" customFormat="1">
      <c r="B10" s="15" t="s">
        <v>4</v>
      </c>
      <c r="C10" s="36">
        <f>SUM(C6:C9)</f>
        <v>2403</v>
      </c>
      <c r="D10" s="36">
        <f>SUM(D6:D9)</f>
        <v>1768</v>
      </c>
      <c r="E10" s="37">
        <f>IF(C10="","",+D10/C10)</f>
        <v>0.73574698293799412</v>
      </c>
      <c r="F10" s="38"/>
      <c r="G10" s="39">
        <f>SUM(G6:G9)</f>
        <v>3316.172</v>
      </c>
      <c r="H10" s="39">
        <f>SUM(H6:H9)</f>
        <v>2929.7249999999999</v>
      </c>
      <c r="I10" s="37">
        <f>IF(G10="","",H10/G10)</f>
        <v>0.88346593602503121</v>
      </c>
      <c r="J10" s="10"/>
    </row>
    <row r="11" spans="2:10">
      <c r="C11" s="11"/>
      <c r="D11" s="11"/>
      <c r="E11" s="4"/>
      <c r="F11" s="6"/>
      <c r="G11" s="11"/>
      <c r="H11" s="11"/>
      <c r="I11" s="4"/>
    </row>
    <row r="12" spans="2:10">
      <c r="B12" s="43" t="s">
        <v>64</v>
      </c>
      <c r="D12" s="11"/>
      <c r="E12" s="4"/>
      <c r="F12" s="12"/>
      <c r="G12" s="12"/>
      <c r="H12" s="4"/>
    </row>
    <row r="13" spans="2:10">
      <c r="C13" s="11"/>
      <c r="D13" s="11"/>
      <c r="E13" s="4"/>
      <c r="F13" s="12"/>
      <c r="G13" s="12"/>
      <c r="H13" s="4"/>
    </row>
    <row r="14" spans="2:10">
      <c r="C14" s="11"/>
      <c r="D14" s="11"/>
      <c r="E14" s="4"/>
      <c r="F14" s="12"/>
      <c r="G14" s="12"/>
      <c r="H14" s="4"/>
    </row>
    <row r="15" spans="2:10">
      <c r="C15" s="11"/>
      <c r="D15" s="11"/>
      <c r="E15" s="4"/>
      <c r="F15" s="12"/>
      <c r="G15" s="12"/>
      <c r="H15" s="4"/>
    </row>
    <row r="16" spans="2:10">
      <c r="C16" s="11"/>
      <c r="D16" s="11"/>
      <c r="E16" s="4"/>
      <c r="F16" s="12"/>
      <c r="G16" s="12"/>
      <c r="H16" s="4"/>
    </row>
    <row r="17" spans="3:9">
      <c r="C17" s="11"/>
      <c r="D17" s="11"/>
      <c r="E17" s="4"/>
      <c r="F17" s="12"/>
      <c r="G17" s="12"/>
      <c r="H17" s="4"/>
    </row>
    <row r="18" spans="3:9">
      <c r="C18" s="11"/>
      <c r="D18" s="11"/>
      <c r="E18" s="4"/>
      <c r="F18" s="12"/>
      <c r="G18" s="12"/>
      <c r="H18" s="4"/>
    </row>
    <row r="19" spans="3:9">
      <c r="E19" s="7"/>
      <c r="F19" s="7"/>
      <c r="I19" s="7"/>
    </row>
    <row r="20" spans="3:9">
      <c r="E20" s="7"/>
      <c r="I20" s="7"/>
    </row>
    <row r="21" spans="3:9">
      <c r="E21" s="7"/>
      <c r="I21" s="7"/>
    </row>
    <row r="22" spans="3:9">
      <c r="E22" s="7"/>
      <c r="I22" s="7"/>
    </row>
    <row r="23" spans="3:9">
      <c r="E23" s="7"/>
      <c r="I23" s="7"/>
    </row>
  </sheetData>
  <mergeCells count="5">
    <mergeCell ref="B1:I1"/>
    <mergeCell ref="B2:I2"/>
    <mergeCell ref="B4:B5"/>
    <mergeCell ref="C4:E4"/>
    <mergeCell ref="G4:I4"/>
  </mergeCells>
  <phoneticPr fontId="0" type="noConversion"/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63"/>
  <dimension ref="B1:J23"/>
  <sheetViews>
    <sheetView workbookViewId="0"/>
  </sheetViews>
  <sheetFormatPr defaultRowHeight="12.75"/>
  <cols>
    <col min="1" max="1" width="9" style="2"/>
    <col min="2" max="5" width="9.375" style="2" customWidth="1"/>
    <col min="6" max="6" width="1.625" style="2" customWidth="1"/>
    <col min="7" max="9" width="9.375" style="2" customWidth="1"/>
    <col min="10" max="16384" width="9" style="2"/>
  </cols>
  <sheetData>
    <row r="1" spans="2:10">
      <c r="B1" s="62" t="s">
        <v>0</v>
      </c>
      <c r="C1" s="62"/>
      <c r="D1" s="62"/>
      <c r="E1" s="62"/>
      <c r="F1" s="62"/>
      <c r="G1" s="62"/>
      <c r="H1" s="62"/>
      <c r="I1" s="62"/>
    </row>
    <row r="2" spans="2:10">
      <c r="B2" s="62" t="s">
        <v>36</v>
      </c>
      <c r="C2" s="62"/>
      <c r="D2" s="62"/>
      <c r="E2" s="62"/>
      <c r="F2" s="62"/>
      <c r="G2" s="62"/>
      <c r="H2" s="62"/>
      <c r="I2" s="62"/>
    </row>
    <row r="3" spans="2:10">
      <c r="B3" s="21"/>
      <c r="C3" s="3"/>
    </row>
    <row r="4" spans="2:10" s="1" customFormat="1">
      <c r="B4" s="62" t="s">
        <v>9</v>
      </c>
      <c r="C4" s="62" t="s">
        <v>12</v>
      </c>
      <c r="D4" s="62"/>
      <c r="E4" s="62"/>
      <c r="G4" s="62" t="s">
        <v>10</v>
      </c>
      <c r="H4" s="62"/>
      <c r="I4" s="62"/>
    </row>
    <row r="5" spans="2:10" s="1" customFormat="1">
      <c r="B5" s="62"/>
      <c r="C5" s="1" t="s">
        <v>5</v>
      </c>
      <c r="D5" s="1" t="s">
        <v>6</v>
      </c>
      <c r="E5" s="1" t="s">
        <v>7</v>
      </c>
      <c r="G5" s="1" t="s">
        <v>5</v>
      </c>
      <c r="H5" s="1" t="s">
        <v>6</v>
      </c>
      <c r="I5" s="1" t="s">
        <v>7</v>
      </c>
    </row>
    <row r="6" spans="2:10">
      <c r="B6" s="13" t="s">
        <v>1</v>
      </c>
      <c r="C6" s="30">
        <v>119</v>
      </c>
      <c r="D6" s="30">
        <v>108</v>
      </c>
      <c r="E6" s="27">
        <f>D6/C6</f>
        <v>0.90756302521008403</v>
      </c>
      <c r="F6" s="14"/>
      <c r="G6" s="24">
        <v>315.5</v>
      </c>
      <c r="H6" s="24">
        <v>292.10000000000002</v>
      </c>
      <c r="I6" s="27">
        <f>+H6/G6</f>
        <v>0.92583201267828852</v>
      </c>
      <c r="J6" s="5"/>
    </row>
    <row r="7" spans="2:10">
      <c r="B7" s="13" t="s">
        <v>2</v>
      </c>
      <c r="C7" s="30">
        <v>594</v>
      </c>
      <c r="D7" s="30">
        <v>405</v>
      </c>
      <c r="E7" s="27">
        <f>D7/C7</f>
        <v>0.68181818181818177</v>
      </c>
      <c r="F7" s="14"/>
      <c r="G7" s="24">
        <v>833.29</v>
      </c>
      <c r="H7" s="24">
        <v>728.68200000000002</v>
      </c>
      <c r="I7" s="27">
        <f>+H7/G7</f>
        <v>0.87446387212135035</v>
      </c>
      <c r="J7" s="18"/>
    </row>
    <row r="8" spans="2:10">
      <c r="B8" s="13" t="s">
        <v>3</v>
      </c>
      <c r="C8" s="30">
        <v>1262</v>
      </c>
      <c r="D8" s="30">
        <v>838</v>
      </c>
      <c r="E8" s="27">
        <f>D8/C8</f>
        <v>0.66402535657686212</v>
      </c>
      <c r="F8" s="14"/>
      <c r="G8" s="24">
        <v>1996.3</v>
      </c>
      <c r="H8" s="24">
        <v>1722.8</v>
      </c>
      <c r="I8" s="27">
        <f>+H8/G8</f>
        <v>0.86299654360567046</v>
      </c>
      <c r="J8" s="7"/>
    </row>
    <row r="9" spans="2:10">
      <c r="B9" s="13" t="s">
        <v>17</v>
      </c>
      <c r="C9" s="30">
        <v>24</v>
      </c>
      <c r="D9" s="30">
        <v>12</v>
      </c>
      <c r="E9" s="27">
        <f>D9/C9</f>
        <v>0.5</v>
      </c>
      <c r="F9" s="14"/>
      <c r="G9" s="24">
        <v>46.9</v>
      </c>
      <c r="H9" s="24">
        <v>26</v>
      </c>
      <c r="I9" s="27">
        <f>+H9/G9</f>
        <v>0.55437100213219614</v>
      </c>
      <c r="J9" s="7"/>
    </row>
    <row r="10" spans="2:10" s="8" customFormat="1">
      <c r="B10" s="15" t="s">
        <v>4</v>
      </c>
      <c r="C10" s="16">
        <f>SUM(C6:C9)</f>
        <v>1999</v>
      </c>
      <c r="D10" s="16">
        <f>SUM(D6:D9)</f>
        <v>1363</v>
      </c>
      <c r="E10" s="28">
        <f>D10/C10</f>
        <v>0.68184092046023015</v>
      </c>
      <c r="F10" s="17"/>
      <c r="G10" s="29">
        <f>SUM(G6:G9)</f>
        <v>3191.9900000000002</v>
      </c>
      <c r="H10" s="29">
        <f>SUM(H6:H9)</f>
        <v>2769.5819999999999</v>
      </c>
      <c r="I10" s="28">
        <f>+H10/G10</f>
        <v>0.86766625208725578</v>
      </c>
      <c r="J10" s="10"/>
    </row>
    <row r="11" spans="2:10">
      <c r="C11" s="11"/>
      <c r="D11" s="11"/>
      <c r="E11" s="4"/>
      <c r="F11" s="6"/>
      <c r="G11" s="11"/>
      <c r="H11" s="11"/>
      <c r="I11" s="4"/>
    </row>
    <row r="12" spans="2:10">
      <c r="C12" s="11"/>
      <c r="D12" s="11"/>
      <c r="E12" s="4"/>
      <c r="F12" s="12"/>
      <c r="G12" s="12"/>
      <c r="H12" s="4"/>
    </row>
    <row r="13" spans="2:10">
      <c r="B13" s="19"/>
      <c r="C13" s="11"/>
      <c r="D13" s="11"/>
      <c r="E13" s="4"/>
      <c r="F13" s="12"/>
      <c r="G13" s="12"/>
      <c r="H13" s="4"/>
    </row>
    <row r="14" spans="2:10">
      <c r="C14" s="11"/>
      <c r="D14" s="11"/>
      <c r="E14" s="4"/>
      <c r="F14" s="12"/>
      <c r="G14" s="12"/>
      <c r="H14" s="4"/>
    </row>
    <row r="15" spans="2:10">
      <c r="C15" s="11"/>
      <c r="D15" s="11"/>
      <c r="E15" s="4"/>
      <c r="F15" s="12"/>
      <c r="G15" s="12"/>
      <c r="H15" s="4"/>
    </row>
    <row r="16" spans="2:10">
      <c r="C16" s="11"/>
      <c r="D16" s="11"/>
      <c r="E16" s="4"/>
      <c r="F16" s="12"/>
      <c r="G16" s="12"/>
      <c r="H16" s="4"/>
    </row>
    <row r="17" spans="3:9">
      <c r="C17" s="11"/>
      <c r="D17" s="11"/>
      <c r="E17" s="4"/>
      <c r="F17" s="12"/>
      <c r="G17" s="12"/>
      <c r="H17" s="4"/>
    </row>
    <row r="18" spans="3:9">
      <c r="C18" s="11"/>
      <c r="D18" s="11"/>
      <c r="E18" s="4"/>
      <c r="F18" s="12"/>
      <c r="G18" s="12"/>
      <c r="H18" s="4"/>
    </row>
    <row r="19" spans="3:9">
      <c r="E19" s="7"/>
      <c r="F19" s="7"/>
      <c r="I19" s="7"/>
    </row>
    <row r="20" spans="3:9">
      <c r="E20" s="7"/>
      <c r="I20" s="7"/>
    </row>
    <row r="21" spans="3:9">
      <c r="E21" s="7"/>
      <c r="I21" s="7"/>
    </row>
    <row r="22" spans="3:9">
      <c r="E22" s="7"/>
      <c r="I22" s="7"/>
    </row>
    <row r="23" spans="3:9">
      <c r="E23" s="7"/>
      <c r="I23" s="7"/>
    </row>
  </sheetData>
  <mergeCells count="5">
    <mergeCell ref="C4:E4"/>
    <mergeCell ref="G4:I4"/>
    <mergeCell ref="B1:I1"/>
    <mergeCell ref="B2:I2"/>
    <mergeCell ref="B4:B5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62"/>
  <dimension ref="B1:J23"/>
  <sheetViews>
    <sheetView workbookViewId="0"/>
  </sheetViews>
  <sheetFormatPr defaultRowHeight="12.75"/>
  <cols>
    <col min="1" max="1" width="9" style="2"/>
    <col min="2" max="5" width="9.375" style="2" customWidth="1"/>
    <col min="6" max="6" width="1.625" style="2" customWidth="1"/>
    <col min="7" max="9" width="9.375" style="2" customWidth="1"/>
    <col min="10" max="16384" width="9" style="2"/>
  </cols>
  <sheetData>
    <row r="1" spans="2:10">
      <c r="B1" s="62" t="s">
        <v>0</v>
      </c>
      <c r="C1" s="62"/>
      <c r="D1" s="62"/>
      <c r="E1" s="62"/>
      <c r="F1" s="62"/>
      <c r="G1" s="62"/>
      <c r="H1" s="62"/>
      <c r="I1" s="62"/>
    </row>
    <row r="2" spans="2:10">
      <c r="B2" s="62" t="s">
        <v>35</v>
      </c>
      <c r="C2" s="62"/>
      <c r="D2" s="62"/>
      <c r="E2" s="62"/>
      <c r="F2" s="62"/>
      <c r="G2" s="62"/>
      <c r="H2" s="62"/>
      <c r="I2" s="62"/>
    </row>
    <row r="3" spans="2:10">
      <c r="B3" s="21"/>
      <c r="C3" s="3"/>
    </row>
    <row r="4" spans="2:10" s="1" customFormat="1">
      <c r="B4" s="62" t="s">
        <v>9</v>
      </c>
      <c r="C4" s="62" t="s">
        <v>12</v>
      </c>
      <c r="D4" s="62"/>
      <c r="E4" s="62"/>
      <c r="G4" s="62" t="s">
        <v>10</v>
      </c>
      <c r="H4" s="62"/>
      <c r="I4" s="62"/>
    </row>
    <row r="5" spans="2:10" s="1" customFormat="1">
      <c r="B5" s="62"/>
      <c r="C5" s="1" t="s">
        <v>5</v>
      </c>
      <c r="D5" s="1" t="s">
        <v>6</v>
      </c>
      <c r="E5" s="1" t="s">
        <v>7</v>
      </c>
      <c r="G5" s="1" t="s">
        <v>5</v>
      </c>
      <c r="H5" s="1" t="s">
        <v>6</v>
      </c>
      <c r="I5" s="1" t="s">
        <v>7</v>
      </c>
    </row>
    <row r="6" spans="2:10">
      <c r="B6" s="13" t="s">
        <v>1</v>
      </c>
      <c r="C6" s="30">
        <v>119</v>
      </c>
      <c r="D6" s="30">
        <v>108</v>
      </c>
      <c r="E6" s="27">
        <f>D6/C6</f>
        <v>0.90756302521008403</v>
      </c>
      <c r="F6" s="14"/>
      <c r="G6" s="24">
        <v>315.5</v>
      </c>
      <c r="H6" s="24">
        <v>305.7</v>
      </c>
      <c r="I6" s="27">
        <f>+H6/G6</f>
        <v>0.96893819334389852</v>
      </c>
      <c r="J6" s="5"/>
    </row>
    <row r="7" spans="2:10">
      <c r="B7" s="13" t="s">
        <v>2</v>
      </c>
      <c r="C7" s="30">
        <v>595</v>
      </c>
      <c r="D7" s="30">
        <v>411</v>
      </c>
      <c r="E7" s="27">
        <f>D7/C7</f>
        <v>0.69075630252100839</v>
      </c>
      <c r="F7" s="14"/>
      <c r="G7" s="24">
        <v>768.89800000000002</v>
      </c>
      <c r="H7" s="24">
        <v>671.5</v>
      </c>
      <c r="I7" s="27">
        <f>+H7/G7</f>
        <v>0.8733278016069751</v>
      </c>
      <c r="J7" s="18"/>
    </row>
    <row r="8" spans="2:10">
      <c r="B8" s="13" t="s">
        <v>3</v>
      </c>
      <c r="C8" s="30">
        <v>1264</v>
      </c>
      <c r="D8" s="30">
        <v>849</v>
      </c>
      <c r="E8" s="27">
        <f>D8/C8</f>
        <v>0.67167721518987344</v>
      </c>
      <c r="F8" s="14"/>
      <c r="G8" s="24">
        <v>2001.5</v>
      </c>
      <c r="H8" s="24">
        <v>1728.6</v>
      </c>
      <c r="I8" s="27">
        <f>+H8/G8</f>
        <v>0.86365226080439661</v>
      </c>
      <c r="J8" s="7"/>
    </row>
    <row r="9" spans="2:10">
      <c r="B9" s="13" t="s">
        <v>17</v>
      </c>
      <c r="C9" s="30">
        <v>24</v>
      </c>
      <c r="D9" s="30">
        <v>12</v>
      </c>
      <c r="E9" s="27">
        <f>D9/C9</f>
        <v>0.5</v>
      </c>
      <c r="F9" s="14"/>
      <c r="G9" s="24">
        <v>46.9</v>
      </c>
      <c r="H9" s="24">
        <v>26</v>
      </c>
      <c r="I9" s="27">
        <f>+H9/G9</f>
        <v>0.55437100213219614</v>
      </c>
      <c r="J9" s="7"/>
    </row>
    <row r="10" spans="2:10" s="8" customFormat="1">
      <c r="B10" s="15" t="s">
        <v>4</v>
      </c>
      <c r="C10" s="16">
        <f>SUM(C6:C9)</f>
        <v>2002</v>
      </c>
      <c r="D10" s="16">
        <f>SUM(D6:D9)</f>
        <v>1380</v>
      </c>
      <c r="E10" s="28">
        <f>D10/C10</f>
        <v>0.68931068931068928</v>
      </c>
      <c r="F10" s="17"/>
      <c r="G10" s="29">
        <f>SUM(G6:G9)</f>
        <v>3132.7980000000002</v>
      </c>
      <c r="H10" s="29">
        <f>SUM(H6:H9)</f>
        <v>2731.8</v>
      </c>
      <c r="I10" s="28">
        <f>+H10/G10</f>
        <v>0.87200004596530001</v>
      </c>
      <c r="J10" s="10"/>
    </row>
    <row r="11" spans="2:10">
      <c r="C11" s="11"/>
      <c r="D11" s="11"/>
      <c r="E11" s="4"/>
      <c r="F11" s="6"/>
      <c r="G11" s="11"/>
      <c r="H11" s="11"/>
      <c r="I11" s="4"/>
    </row>
    <row r="12" spans="2:10">
      <c r="C12" s="11"/>
      <c r="D12" s="11"/>
      <c r="E12" s="4"/>
      <c r="F12" s="12"/>
      <c r="G12" s="12"/>
      <c r="H12" s="4"/>
    </row>
    <row r="13" spans="2:10">
      <c r="B13" s="19"/>
      <c r="C13" s="11"/>
      <c r="D13" s="11"/>
      <c r="E13" s="4"/>
      <c r="F13" s="12"/>
      <c r="G13" s="12"/>
      <c r="H13" s="4"/>
    </row>
    <row r="14" spans="2:10">
      <c r="C14" s="11"/>
      <c r="D14" s="11"/>
      <c r="E14" s="4"/>
      <c r="F14" s="12"/>
      <c r="G14" s="12"/>
      <c r="H14" s="4"/>
    </row>
    <row r="15" spans="2:10">
      <c r="C15" s="11"/>
      <c r="D15" s="11"/>
      <c r="E15" s="4"/>
      <c r="F15" s="12"/>
      <c r="G15" s="12"/>
      <c r="H15" s="4"/>
    </row>
    <row r="16" spans="2:10">
      <c r="C16" s="11"/>
      <c r="D16" s="11"/>
      <c r="E16" s="4"/>
      <c r="F16" s="12"/>
      <c r="G16" s="12"/>
      <c r="H16" s="4"/>
    </row>
    <row r="17" spans="3:9">
      <c r="C17" s="11"/>
      <c r="D17" s="11"/>
      <c r="E17" s="4"/>
      <c r="F17" s="12"/>
      <c r="G17" s="12"/>
      <c r="H17" s="4"/>
    </row>
    <row r="18" spans="3:9">
      <c r="C18" s="11"/>
      <c r="D18" s="11"/>
      <c r="E18" s="4"/>
      <c r="F18" s="12"/>
      <c r="G18" s="12"/>
      <c r="H18" s="4"/>
    </row>
    <row r="19" spans="3:9">
      <c r="E19" s="7"/>
      <c r="F19" s="7"/>
      <c r="I19" s="7"/>
    </row>
    <row r="20" spans="3:9">
      <c r="E20" s="7"/>
      <c r="I20" s="7"/>
    </row>
    <row r="21" spans="3:9">
      <c r="E21" s="7"/>
      <c r="I21" s="7"/>
    </row>
    <row r="22" spans="3:9">
      <c r="E22" s="7"/>
      <c r="I22" s="7"/>
    </row>
    <row r="23" spans="3:9">
      <c r="E23" s="7"/>
      <c r="I23" s="7"/>
    </row>
  </sheetData>
  <mergeCells count="5">
    <mergeCell ref="C4:E4"/>
    <mergeCell ref="G4:I4"/>
    <mergeCell ref="B1:I1"/>
    <mergeCell ref="B2:I2"/>
    <mergeCell ref="B4:B5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61"/>
  <dimension ref="B1:J23"/>
  <sheetViews>
    <sheetView workbookViewId="0"/>
  </sheetViews>
  <sheetFormatPr defaultRowHeight="12.75"/>
  <cols>
    <col min="1" max="1" width="9" style="2"/>
    <col min="2" max="5" width="9.375" style="2" customWidth="1"/>
    <col min="6" max="6" width="1.625" style="2" customWidth="1"/>
    <col min="7" max="9" width="9.375" style="2" customWidth="1"/>
    <col min="10" max="16384" width="9" style="2"/>
  </cols>
  <sheetData>
    <row r="1" spans="2:10">
      <c r="B1" s="62" t="s">
        <v>0</v>
      </c>
      <c r="C1" s="62"/>
      <c r="D1" s="62"/>
      <c r="E1" s="62"/>
      <c r="F1" s="62"/>
      <c r="G1" s="62"/>
      <c r="H1" s="62"/>
      <c r="I1" s="62"/>
    </row>
    <row r="2" spans="2:10">
      <c r="B2" s="62" t="s">
        <v>34</v>
      </c>
      <c r="C2" s="62"/>
      <c r="D2" s="62"/>
      <c r="E2" s="62"/>
      <c r="F2" s="62"/>
      <c r="G2" s="62"/>
      <c r="H2" s="62"/>
      <c r="I2" s="62"/>
    </row>
    <row r="3" spans="2:10">
      <c r="B3" s="21"/>
      <c r="C3" s="3"/>
    </row>
    <row r="4" spans="2:10" s="1" customFormat="1">
      <c r="B4" s="62" t="s">
        <v>9</v>
      </c>
      <c r="C4" s="62" t="s">
        <v>12</v>
      </c>
      <c r="D4" s="62"/>
      <c r="E4" s="62"/>
      <c r="G4" s="62" t="s">
        <v>10</v>
      </c>
      <c r="H4" s="62"/>
      <c r="I4" s="62"/>
    </row>
    <row r="5" spans="2:10" s="1" customFormat="1">
      <c r="B5" s="62"/>
      <c r="C5" s="1" t="s">
        <v>5</v>
      </c>
      <c r="D5" s="1" t="s">
        <v>6</v>
      </c>
      <c r="E5" s="1" t="s">
        <v>7</v>
      </c>
      <c r="G5" s="1" t="s">
        <v>5</v>
      </c>
      <c r="H5" s="1" t="s">
        <v>6</v>
      </c>
      <c r="I5" s="1" t="s">
        <v>7</v>
      </c>
    </row>
    <row r="6" spans="2:10">
      <c r="B6" s="13" t="s">
        <v>1</v>
      </c>
      <c r="C6" s="30">
        <v>119</v>
      </c>
      <c r="D6" s="30">
        <v>107</v>
      </c>
      <c r="E6" s="27">
        <f>D6/C6</f>
        <v>0.89915966386554624</v>
      </c>
      <c r="F6" s="13"/>
      <c r="G6" s="24">
        <v>315.5</v>
      </c>
      <c r="H6" s="24">
        <v>304.7</v>
      </c>
      <c r="I6" s="27">
        <f>+H6/G6</f>
        <v>0.96576862123613305</v>
      </c>
      <c r="J6" s="5"/>
    </row>
    <row r="7" spans="2:10">
      <c r="B7" s="13" t="s">
        <v>2</v>
      </c>
      <c r="C7" s="30">
        <v>595</v>
      </c>
      <c r="D7" s="30">
        <v>404</v>
      </c>
      <c r="E7" s="27">
        <f>D7/C7</f>
        <v>0.67899159663865549</v>
      </c>
      <c r="F7" s="14"/>
      <c r="G7" s="24">
        <v>767.59799999999996</v>
      </c>
      <c r="H7" s="24">
        <v>669.62300000000005</v>
      </c>
      <c r="I7" s="27">
        <f>+H7/G7</f>
        <v>0.87236157467841247</v>
      </c>
      <c r="J7" s="18"/>
    </row>
    <row r="8" spans="2:10">
      <c r="B8" s="13" t="s">
        <v>3</v>
      </c>
      <c r="C8" s="30">
        <v>1266</v>
      </c>
      <c r="D8" s="30">
        <v>844</v>
      </c>
      <c r="E8" s="27">
        <f>D8/C8</f>
        <v>0.66666666666666663</v>
      </c>
      <c r="F8" s="14"/>
      <c r="G8" s="24">
        <v>2001.5</v>
      </c>
      <c r="H8" s="24">
        <v>1712.6</v>
      </c>
      <c r="I8" s="27">
        <f>+H8/G8</f>
        <v>0.85565825630776915</v>
      </c>
      <c r="J8" s="7"/>
    </row>
    <row r="9" spans="2:10">
      <c r="B9" s="13" t="s">
        <v>17</v>
      </c>
      <c r="C9" s="30">
        <v>24</v>
      </c>
      <c r="D9" s="30">
        <v>12</v>
      </c>
      <c r="E9" s="27">
        <f>D9/C9</f>
        <v>0.5</v>
      </c>
      <c r="F9" s="14"/>
      <c r="G9" s="24">
        <v>46.9</v>
      </c>
      <c r="H9" s="24">
        <v>26</v>
      </c>
      <c r="I9" s="27">
        <f>+H9/G9</f>
        <v>0.55437100213219614</v>
      </c>
      <c r="J9" s="7"/>
    </row>
    <row r="10" spans="2:10" s="8" customFormat="1">
      <c r="B10" s="15" t="s">
        <v>4</v>
      </c>
      <c r="C10" s="16">
        <f>SUM(C6:C9)</f>
        <v>2004</v>
      </c>
      <c r="D10" s="16">
        <f>SUM(D6:D9)</f>
        <v>1367</v>
      </c>
      <c r="E10" s="28">
        <f>D10/C10</f>
        <v>0.68213572854291415</v>
      </c>
      <c r="F10" s="17"/>
      <c r="G10" s="29">
        <f>SUM(G6:G9)</f>
        <v>3131.498</v>
      </c>
      <c r="H10" s="29">
        <f>SUM(H6:H9)</f>
        <v>2712.9229999999998</v>
      </c>
      <c r="I10" s="28">
        <f>+H10/G10</f>
        <v>0.86633393985881513</v>
      </c>
      <c r="J10" s="10"/>
    </row>
    <row r="11" spans="2:10">
      <c r="C11" s="11"/>
      <c r="D11" s="11"/>
      <c r="E11" s="4"/>
      <c r="F11" s="6"/>
      <c r="G11" s="11"/>
      <c r="H11" s="11"/>
      <c r="I11" s="4"/>
    </row>
    <row r="12" spans="2:10">
      <c r="C12" s="11"/>
      <c r="D12" s="11"/>
      <c r="E12" s="4"/>
      <c r="F12" s="12"/>
      <c r="G12" s="12"/>
      <c r="H12" s="4"/>
    </row>
    <row r="13" spans="2:10">
      <c r="B13" s="19"/>
      <c r="C13" s="11"/>
      <c r="D13" s="11"/>
      <c r="E13" s="4"/>
      <c r="F13" s="12"/>
      <c r="G13" s="12"/>
      <c r="H13" s="4"/>
    </row>
    <row r="14" spans="2:10">
      <c r="C14" s="11"/>
      <c r="D14" s="11"/>
      <c r="E14" s="4"/>
      <c r="F14" s="12"/>
      <c r="G14" s="12"/>
      <c r="H14" s="4"/>
    </row>
    <row r="15" spans="2:10">
      <c r="C15" s="11"/>
      <c r="D15" s="11"/>
      <c r="E15" s="4"/>
      <c r="F15" s="12"/>
      <c r="G15" s="12"/>
      <c r="H15" s="4"/>
    </row>
    <row r="16" spans="2:10">
      <c r="C16" s="11"/>
      <c r="D16" s="11"/>
      <c r="E16" s="4"/>
      <c r="F16" s="12"/>
      <c r="G16" s="12"/>
      <c r="H16" s="4"/>
    </row>
    <row r="17" spans="3:9">
      <c r="C17" s="11"/>
      <c r="D17" s="11"/>
      <c r="E17" s="4"/>
      <c r="F17" s="12"/>
      <c r="G17" s="12"/>
      <c r="H17" s="4"/>
    </row>
    <row r="18" spans="3:9">
      <c r="C18" s="11"/>
      <c r="D18" s="11"/>
      <c r="E18" s="4"/>
      <c r="F18" s="12"/>
      <c r="G18" s="12"/>
      <c r="H18" s="4"/>
    </row>
    <row r="19" spans="3:9">
      <c r="E19" s="7"/>
      <c r="F19" s="7"/>
      <c r="I19" s="7"/>
    </row>
    <row r="20" spans="3:9">
      <c r="E20" s="7"/>
      <c r="I20" s="7"/>
    </row>
    <row r="21" spans="3:9">
      <c r="E21" s="7"/>
      <c r="I21" s="7"/>
    </row>
    <row r="22" spans="3:9">
      <c r="E22" s="7"/>
      <c r="I22" s="7"/>
    </row>
    <row r="23" spans="3:9">
      <c r="E23" s="7"/>
      <c r="I23" s="7"/>
    </row>
  </sheetData>
  <mergeCells count="5">
    <mergeCell ref="C4:E4"/>
    <mergeCell ref="G4:I4"/>
    <mergeCell ref="B1:I1"/>
    <mergeCell ref="B2:I2"/>
    <mergeCell ref="B4:B5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60"/>
  <dimension ref="B1:J23"/>
  <sheetViews>
    <sheetView workbookViewId="0"/>
  </sheetViews>
  <sheetFormatPr defaultRowHeight="12.75"/>
  <cols>
    <col min="1" max="1" width="9" style="2"/>
    <col min="2" max="5" width="9.375" style="2" customWidth="1"/>
    <col min="6" max="6" width="1.625" style="2" customWidth="1"/>
    <col min="7" max="9" width="9.375" style="2" customWidth="1"/>
    <col min="10" max="16384" width="9" style="2"/>
  </cols>
  <sheetData>
    <row r="1" spans="2:10">
      <c r="B1" s="62" t="s">
        <v>0</v>
      </c>
      <c r="C1" s="62"/>
      <c r="D1" s="62"/>
      <c r="E1" s="62"/>
      <c r="F1" s="62"/>
      <c r="G1" s="62"/>
      <c r="H1" s="62"/>
      <c r="I1" s="62"/>
    </row>
    <row r="2" spans="2:10">
      <c r="B2" s="62" t="s">
        <v>33</v>
      </c>
      <c r="C2" s="62"/>
      <c r="D2" s="62"/>
      <c r="E2" s="62"/>
      <c r="F2" s="62"/>
      <c r="G2" s="62"/>
      <c r="H2" s="62"/>
      <c r="I2" s="62"/>
    </row>
    <row r="3" spans="2:10">
      <c r="B3" s="21"/>
      <c r="C3" s="3"/>
    </row>
    <row r="4" spans="2:10" s="1" customFormat="1">
      <c r="B4" s="62" t="s">
        <v>9</v>
      </c>
      <c r="C4" s="62" t="s">
        <v>12</v>
      </c>
      <c r="D4" s="62"/>
      <c r="E4" s="62"/>
      <c r="G4" s="62" t="s">
        <v>10</v>
      </c>
      <c r="H4" s="62"/>
      <c r="I4" s="62"/>
    </row>
    <row r="5" spans="2:10" s="1" customFormat="1">
      <c r="B5" s="62"/>
      <c r="C5" s="1" t="s">
        <v>5</v>
      </c>
      <c r="D5" s="1" t="s">
        <v>6</v>
      </c>
      <c r="E5" s="1" t="s">
        <v>7</v>
      </c>
      <c r="G5" s="1" t="s">
        <v>5</v>
      </c>
      <c r="H5" s="1" t="s">
        <v>6</v>
      </c>
      <c r="I5" s="1" t="s">
        <v>7</v>
      </c>
    </row>
    <row r="6" spans="2:10">
      <c r="B6" s="13" t="s">
        <v>1</v>
      </c>
      <c r="C6" s="30">
        <v>117</v>
      </c>
      <c r="D6" s="30">
        <v>107</v>
      </c>
      <c r="E6" s="27">
        <f>D6/C6</f>
        <v>0.9145299145299145</v>
      </c>
      <c r="F6" s="13"/>
      <c r="G6" s="24">
        <v>315.5</v>
      </c>
      <c r="H6" s="24">
        <v>304.7</v>
      </c>
      <c r="I6" s="27">
        <f>+H6/G6</f>
        <v>0.96576862123613305</v>
      </c>
      <c r="J6" s="5"/>
    </row>
    <row r="7" spans="2:10">
      <c r="B7" s="13" t="s">
        <v>2</v>
      </c>
      <c r="C7" s="30">
        <v>594</v>
      </c>
      <c r="D7" s="30">
        <v>403</v>
      </c>
      <c r="E7" s="27">
        <f>D7/C7</f>
        <v>0.67845117845117842</v>
      </c>
      <c r="F7" s="14"/>
      <c r="G7" s="24">
        <v>769.36199999999997</v>
      </c>
      <c r="H7" s="24">
        <v>669.17200000000003</v>
      </c>
      <c r="I7" s="27">
        <f>+H7/G7</f>
        <v>0.86977521634809107</v>
      </c>
      <c r="J7" s="18"/>
    </row>
    <row r="8" spans="2:10">
      <c r="B8" s="13" t="s">
        <v>3</v>
      </c>
      <c r="C8" s="30">
        <v>1259</v>
      </c>
      <c r="D8" s="30">
        <v>843</v>
      </c>
      <c r="E8" s="27">
        <f>D8/C8</f>
        <v>0.66957903097696581</v>
      </c>
      <c r="F8" s="14"/>
      <c r="G8" s="24">
        <v>1991.8</v>
      </c>
      <c r="H8" s="24">
        <v>1690.5</v>
      </c>
      <c r="I8" s="27">
        <f>+H8/G8</f>
        <v>0.84872979214780597</v>
      </c>
      <c r="J8" s="7"/>
    </row>
    <row r="9" spans="2:10">
      <c r="B9" s="13" t="s">
        <v>17</v>
      </c>
      <c r="C9" s="30">
        <v>24</v>
      </c>
      <c r="D9" s="30">
        <v>12</v>
      </c>
      <c r="E9" s="27">
        <f>D9/C9</f>
        <v>0.5</v>
      </c>
      <c r="F9" s="14"/>
      <c r="G9" s="24">
        <v>46.9</v>
      </c>
      <c r="H9" s="24">
        <v>26</v>
      </c>
      <c r="I9" s="27">
        <f>+H9/G9</f>
        <v>0.55437100213219614</v>
      </c>
      <c r="J9" s="7"/>
    </row>
    <row r="10" spans="2:10" s="8" customFormat="1">
      <c r="B10" s="15" t="s">
        <v>4</v>
      </c>
      <c r="C10" s="16">
        <f>SUM(C6:C9)</f>
        <v>1994</v>
      </c>
      <c r="D10" s="16">
        <f>SUM(D6:D9)</f>
        <v>1365</v>
      </c>
      <c r="E10" s="28">
        <f>D10/C10</f>
        <v>0.6845536609829489</v>
      </c>
      <c r="F10" s="17"/>
      <c r="G10" s="29">
        <f>SUM(G6:G9)</f>
        <v>3123.5620000000004</v>
      </c>
      <c r="H10" s="29">
        <f>SUM(H6:H9)</f>
        <v>2690.3720000000003</v>
      </c>
      <c r="I10" s="28">
        <f>+H10/G10</f>
        <v>0.86131538288658904</v>
      </c>
      <c r="J10" s="10"/>
    </row>
    <row r="11" spans="2:10">
      <c r="C11" s="11"/>
      <c r="D11" s="11"/>
      <c r="E11" s="4"/>
      <c r="F11" s="6"/>
      <c r="G11" s="11"/>
      <c r="H11" s="11"/>
      <c r="I11" s="4"/>
    </row>
    <row r="12" spans="2:10">
      <c r="C12" s="11"/>
      <c r="D12" s="11"/>
      <c r="E12" s="4"/>
      <c r="F12" s="12"/>
      <c r="G12" s="12"/>
      <c r="H12" s="4"/>
    </row>
    <row r="13" spans="2:10">
      <c r="B13" s="19"/>
      <c r="C13" s="11"/>
      <c r="D13" s="11"/>
      <c r="E13" s="4"/>
      <c r="F13" s="12"/>
      <c r="G13" s="12"/>
      <c r="H13" s="4"/>
    </row>
    <row r="14" spans="2:10">
      <c r="C14" s="11"/>
      <c r="D14" s="11"/>
      <c r="E14" s="4"/>
      <c r="F14" s="12"/>
      <c r="G14" s="12"/>
      <c r="H14" s="4"/>
    </row>
    <row r="15" spans="2:10">
      <c r="C15" s="11"/>
      <c r="D15" s="11"/>
      <c r="E15" s="4"/>
      <c r="F15" s="12"/>
      <c r="G15" s="12"/>
      <c r="H15" s="4"/>
    </row>
    <row r="16" spans="2:10">
      <c r="C16" s="11"/>
      <c r="D16" s="11"/>
      <c r="E16" s="4"/>
      <c r="F16" s="12"/>
      <c r="G16" s="12"/>
      <c r="H16" s="4"/>
    </row>
    <row r="17" spans="3:9">
      <c r="C17" s="11"/>
      <c r="D17" s="11"/>
      <c r="E17" s="4"/>
      <c r="F17" s="12"/>
      <c r="G17" s="12"/>
      <c r="H17" s="4"/>
    </row>
    <row r="18" spans="3:9">
      <c r="C18" s="11"/>
      <c r="D18" s="11"/>
      <c r="E18" s="4"/>
      <c r="F18" s="12"/>
      <c r="G18" s="12"/>
      <c r="H18" s="4"/>
    </row>
    <row r="19" spans="3:9">
      <c r="E19" s="7"/>
      <c r="F19" s="7"/>
      <c r="I19" s="7"/>
    </row>
    <row r="20" spans="3:9">
      <c r="E20" s="7"/>
      <c r="I20" s="7"/>
    </row>
    <row r="21" spans="3:9">
      <c r="E21" s="7"/>
      <c r="I21" s="7"/>
    </row>
    <row r="22" spans="3:9">
      <c r="E22" s="7"/>
      <c r="I22" s="7"/>
    </row>
    <row r="23" spans="3:9">
      <c r="E23" s="7"/>
      <c r="I23" s="7"/>
    </row>
  </sheetData>
  <mergeCells count="5">
    <mergeCell ref="C4:E4"/>
    <mergeCell ref="G4:I4"/>
    <mergeCell ref="B1:I1"/>
    <mergeCell ref="B2:I2"/>
    <mergeCell ref="B4:B5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59"/>
  <dimension ref="B1:J23"/>
  <sheetViews>
    <sheetView workbookViewId="0"/>
  </sheetViews>
  <sheetFormatPr defaultRowHeight="12.75"/>
  <cols>
    <col min="1" max="1" width="9" style="2"/>
    <col min="2" max="5" width="9.375" style="2" customWidth="1"/>
    <col min="6" max="6" width="1.625" style="2" customWidth="1"/>
    <col min="7" max="9" width="9.375" style="2" customWidth="1"/>
    <col min="10" max="16384" width="9" style="2"/>
  </cols>
  <sheetData>
    <row r="1" spans="2:10">
      <c r="B1" s="62" t="s">
        <v>0</v>
      </c>
      <c r="C1" s="62"/>
      <c r="D1" s="62"/>
      <c r="E1" s="62"/>
      <c r="F1" s="62"/>
      <c r="G1" s="62"/>
      <c r="H1" s="62"/>
      <c r="I1" s="62"/>
    </row>
    <row r="2" spans="2:10">
      <c r="B2" s="62" t="s">
        <v>32</v>
      </c>
      <c r="C2" s="62"/>
      <c r="D2" s="62"/>
      <c r="E2" s="62"/>
      <c r="F2" s="62"/>
      <c r="G2" s="62"/>
      <c r="H2" s="62"/>
      <c r="I2" s="62"/>
    </row>
    <row r="3" spans="2:10">
      <c r="B3" s="3"/>
      <c r="C3" s="3"/>
    </row>
    <row r="4" spans="2:10" s="1" customFormat="1">
      <c r="B4" s="62" t="s">
        <v>9</v>
      </c>
      <c r="C4" s="62" t="s">
        <v>12</v>
      </c>
      <c r="D4" s="62"/>
      <c r="E4" s="62"/>
      <c r="G4" s="62" t="s">
        <v>10</v>
      </c>
      <c r="H4" s="62"/>
      <c r="I4" s="62"/>
    </row>
    <row r="5" spans="2:10" s="1" customFormat="1">
      <c r="B5" s="62"/>
      <c r="C5" s="1" t="s">
        <v>5</v>
      </c>
      <c r="D5" s="1" t="s">
        <v>6</v>
      </c>
      <c r="E5" s="1" t="s">
        <v>7</v>
      </c>
      <c r="G5" s="1" t="s">
        <v>5</v>
      </c>
      <c r="H5" s="1" t="s">
        <v>6</v>
      </c>
      <c r="I5" s="1" t="s">
        <v>7</v>
      </c>
    </row>
    <row r="6" spans="2:10">
      <c r="B6" s="13" t="s">
        <v>1</v>
      </c>
      <c r="C6" s="30">
        <v>120</v>
      </c>
      <c r="D6" s="30">
        <v>106</v>
      </c>
      <c r="E6" s="27">
        <f>D6/C6</f>
        <v>0.8833333333333333</v>
      </c>
      <c r="F6" s="13"/>
      <c r="G6" s="24">
        <v>315.5</v>
      </c>
      <c r="H6" s="24">
        <v>303.89999999999998</v>
      </c>
      <c r="I6" s="27">
        <f>+H6/G6</f>
        <v>0.96323296354992072</v>
      </c>
      <c r="J6" s="5"/>
    </row>
    <row r="7" spans="2:10">
      <c r="B7" s="13" t="s">
        <v>2</v>
      </c>
      <c r="C7" s="30">
        <v>593</v>
      </c>
      <c r="D7" s="30">
        <v>403</v>
      </c>
      <c r="E7" s="27">
        <f>D7/C7</f>
        <v>0.67959527824620569</v>
      </c>
      <c r="F7" s="14"/>
      <c r="G7" s="24">
        <v>770.279</v>
      </c>
      <c r="H7" s="24">
        <v>669.29399999999998</v>
      </c>
      <c r="I7" s="27">
        <f>+H7/G7</f>
        <v>0.86889815248760516</v>
      </c>
      <c r="J7" s="18"/>
    </row>
    <row r="8" spans="2:10">
      <c r="B8" s="13" t="s">
        <v>3</v>
      </c>
      <c r="C8" s="30">
        <v>1258</v>
      </c>
      <c r="D8" s="30">
        <v>841</v>
      </c>
      <c r="E8" s="27">
        <f>D8/C8</f>
        <v>0.66852146263910972</v>
      </c>
      <c r="F8" s="14"/>
      <c r="G8" s="24">
        <v>1984.4</v>
      </c>
      <c r="H8" s="24">
        <v>1677.2</v>
      </c>
      <c r="I8" s="27">
        <f>+H8/G8</f>
        <v>0.84519250151179193</v>
      </c>
      <c r="J8" s="7"/>
    </row>
    <row r="9" spans="2:10">
      <c r="B9" s="13" t="s">
        <v>17</v>
      </c>
      <c r="C9" s="30">
        <v>24</v>
      </c>
      <c r="D9" s="30">
        <v>12</v>
      </c>
      <c r="E9" s="27">
        <f>D9/C9</f>
        <v>0.5</v>
      </c>
      <c r="F9" s="14"/>
      <c r="G9" s="24">
        <v>48.8</v>
      </c>
      <c r="H9" s="24">
        <v>26</v>
      </c>
      <c r="I9" s="27">
        <f>+H9/G9</f>
        <v>0.53278688524590168</v>
      </c>
      <c r="J9" s="7"/>
    </row>
    <row r="10" spans="2:10" s="8" customFormat="1">
      <c r="B10" s="15" t="s">
        <v>4</v>
      </c>
      <c r="C10" s="16">
        <f>SUM(C6:C9)</f>
        <v>1995</v>
      </c>
      <c r="D10" s="16">
        <f>SUM(D6:D9)</f>
        <v>1362</v>
      </c>
      <c r="E10" s="28">
        <f>D10/C10</f>
        <v>0.68270676691729326</v>
      </c>
      <c r="F10" s="17"/>
      <c r="G10" s="29">
        <f>SUM(G6:G9)</f>
        <v>3118.9790000000003</v>
      </c>
      <c r="H10" s="29">
        <f>SUM(H6:H9)</f>
        <v>2676.3940000000002</v>
      </c>
      <c r="I10" s="28">
        <f>+H10/G10</f>
        <v>0.85809939727070939</v>
      </c>
      <c r="J10" s="10"/>
    </row>
    <row r="11" spans="2:10">
      <c r="C11" s="11"/>
      <c r="D11" s="11"/>
      <c r="E11" s="4"/>
      <c r="F11" s="6"/>
      <c r="G11" s="11"/>
      <c r="H11" s="11"/>
      <c r="I11" s="4"/>
    </row>
    <row r="12" spans="2:10">
      <c r="C12" s="11"/>
      <c r="D12" s="11"/>
      <c r="E12" s="4"/>
      <c r="F12" s="12"/>
      <c r="G12" s="12"/>
      <c r="H12" s="4"/>
    </row>
    <row r="13" spans="2:10">
      <c r="B13" s="19"/>
      <c r="C13" s="11"/>
      <c r="D13" s="11"/>
      <c r="E13" s="4"/>
      <c r="F13" s="12"/>
      <c r="G13" s="12"/>
      <c r="H13" s="4"/>
    </row>
    <row r="14" spans="2:10">
      <c r="C14" s="11"/>
      <c r="D14" s="11"/>
      <c r="E14" s="4"/>
      <c r="F14" s="12"/>
      <c r="G14" s="12"/>
      <c r="H14" s="4"/>
    </row>
    <row r="15" spans="2:10">
      <c r="C15" s="11"/>
      <c r="D15" s="11"/>
      <c r="E15" s="4"/>
      <c r="F15" s="12"/>
      <c r="G15" s="12"/>
      <c r="H15" s="4"/>
    </row>
    <row r="16" spans="2:10">
      <c r="C16" s="11"/>
      <c r="D16" s="11"/>
      <c r="E16" s="4"/>
      <c r="F16" s="12"/>
      <c r="G16" s="12"/>
      <c r="H16" s="4"/>
    </row>
    <row r="17" spans="3:9">
      <c r="C17" s="11"/>
      <c r="D17" s="11"/>
      <c r="E17" s="4"/>
      <c r="F17" s="12"/>
      <c r="G17" s="12"/>
      <c r="H17" s="4"/>
    </row>
    <row r="18" spans="3:9">
      <c r="C18" s="11"/>
      <c r="D18" s="11"/>
      <c r="E18" s="4"/>
      <c r="F18" s="12"/>
      <c r="G18" s="12"/>
      <c r="H18" s="4"/>
    </row>
    <row r="19" spans="3:9">
      <c r="E19" s="7"/>
      <c r="F19" s="7"/>
      <c r="I19" s="7"/>
    </row>
    <row r="20" spans="3:9">
      <c r="E20" s="7"/>
      <c r="I20" s="7"/>
    </row>
    <row r="21" spans="3:9">
      <c r="E21" s="7"/>
      <c r="I21" s="7"/>
    </row>
    <row r="22" spans="3:9">
      <c r="E22" s="7"/>
      <c r="I22" s="7"/>
    </row>
    <row r="23" spans="3:9">
      <c r="E23" s="7"/>
      <c r="I23" s="7"/>
    </row>
  </sheetData>
  <mergeCells count="5">
    <mergeCell ref="C4:E4"/>
    <mergeCell ref="G4:I4"/>
    <mergeCell ref="B1:I1"/>
    <mergeCell ref="B2:I2"/>
    <mergeCell ref="B4:B5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 codeName="Sheet58"/>
  <dimension ref="B1:J23"/>
  <sheetViews>
    <sheetView workbookViewId="0"/>
  </sheetViews>
  <sheetFormatPr defaultRowHeight="12.75"/>
  <cols>
    <col min="1" max="1" width="9" style="2"/>
    <col min="2" max="5" width="9.375" style="2" customWidth="1"/>
    <col min="6" max="6" width="1.625" style="2" customWidth="1"/>
    <col min="7" max="9" width="9.375" style="2" customWidth="1"/>
    <col min="10" max="16384" width="9" style="2"/>
  </cols>
  <sheetData>
    <row r="1" spans="2:10">
      <c r="B1" s="62" t="s">
        <v>0</v>
      </c>
      <c r="C1" s="62"/>
      <c r="D1" s="62"/>
      <c r="E1" s="62"/>
      <c r="F1" s="62"/>
      <c r="G1" s="62"/>
      <c r="H1" s="62"/>
      <c r="I1" s="62"/>
    </row>
    <row r="2" spans="2:10">
      <c r="B2" s="62" t="s">
        <v>31</v>
      </c>
      <c r="C2" s="62"/>
      <c r="D2" s="62"/>
      <c r="E2" s="62"/>
      <c r="F2" s="62"/>
      <c r="G2" s="62"/>
      <c r="H2" s="62"/>
      <c r="I2" s="62"/>
    </row>
    <row r="3" spans="2:10">
      <c r="B3" s="3"/>
      <c r="C3" s="3"/>
    </row>
    <row r="4" spans="2:10" s="1" customFormat="1">
      <c r="B4" s="62" t="s">
        <v>9</v>
      </c>
      <c r="C4" s="62" t="s">
        <v>12</v>
      </c>
      <c r="D4" s="62"/>
      <c r="E4" s="62"/>
      <c r="G4" s="62" t="s">
        <v>10</v>
      </c>
      <c r="H4" s="62"/>
      <c r="I4" s="62"/>
    </row>
    <row r="5" spans="2:10" s="1" customFormat="1">
      <c r="B5" s="62"/>
      <c r="C5" s="1" t="s">
        <v>5</v>
      </c>
      <c r="D5" s="1" t="s">
        <v>6</v>
      </c>
      <c r="E5" s="1" t="s">
        <v>7</v>
      </c>
      <c r="G5" s="1" t="s">
        <v>5</v>
      </c>
      <c r="H5" s="1" t="s">
        <v>6</v>
      </c>
      <c r="I5" s="1" t="s">
        <v>7</v>
      </c>
    </row>
    <row r="6" spans="2:10">
      <c r="B6" s="13" t="s">
        <v>1</v>
      </c>
      <c r="C6" s="30">
        <v>120</v>
      </c>
      <c r="D6" s="30">
        <v>107</v>
      </c>
      <c r="E6" s="27">
        <f>D6/C6</f>
        <v>0.89166666666666672</v>
      </c>
      <c r="F6" s="13"/>
      <c r="G6" s="24">
        <v>315.8</v>
      </c>
      <c r="H6" s="24">
        <v>305</v>
      </c>
      <c r="I6" s="27">
        <f>+H6/G6</f>
        <v>0.96580113996200123</v>
      </c>
      <c r="J6" s="5"/>
    </row>
    <row r="7" spans="2:10">
      <c r="B7" s="13" t="s">
        <v>2</v>
      </c>
      <c r="C7" s="30">
        <v>593</v>
      </c>
      <c r="D7" s="30">
        <v>406</v>
      </c>
      <c r="E7" s="27">
        <f>D7/C7</f>
        <v>0.68465430016863404</v>
      </c>
      <c r="F7" s="14"/>
      <c r="G7" s="24">
        <v>771.30100000000004</v>
      </c>
      <c r="H7" s="24">
        <v>667.73599999999999</v>
      </c>
      <c r="I7" s="27">
        <f>+H7/G7</f>
        <v>0.86572686927671549</v>
      </c>
      <c r="J7" s="18"/>
    </row>
    <row r="8" spans="2:10">
      <c r="B8" s="13" t="s">
        <v>3</v>
      </c>
      <c r="C8" s="30">
        <v>1259</v>
      </c>
      <c r="D8" s="30">
        <v>847</v>
      </c>
      <c r="E8" s="27">
        <f>D8/C8</f>
        <v>0.6727561556791104</v>
      </c>
      <c r="F8" s="14"/>
      <c r="G8" s="24">
        <v>1977.9</v>
      </c>
      <c r="H8" s="24">
        <v>1682</v>
      </c>
      <c r="I8" s="27">
        <f>+H8/G8</f>
        <v>0.85039688558572224</v>
      </c>
      <c r="J8" s="7"/>
    </row>
    <row r="9" spans="2:10">
      <c r="B9" s="13" t="s">
        <v>17</v>
      </c>
      <c r="C9" s="30">
        <v>24</v>
      </c>
      <c r="D9" s="30">
        <v>12</v>
      </c>
      <c r="E9" s="27">
        <f>D9/C9</f>
        <v>0.5</v>
      </c>
      <c r="F9" s="14"/>
      <c r="G9" s="24">
        <v>46.5</v>
      </c>
      <c r="H9" s="24">
        <v>26</v>
      </c>
      <c r="I9" s="27">
        <f>+H9/G9</f>
        <v>0.55913978494623651</v>
      </c>
      <c r="J9" s="7"/>
    </row>
    <row r="10" spans="2:10" s="8" customFormat="1">
      <c r="B10" s="15" t="s">
        <v>4</v>
      </c>
      <c r="C10" s="16">
        <f>SUM(C6:C9)</f>
        <v>1996</v>
      </c>
      <c r="D10" s="16">
        <f>SUM(D6:D9)</f>
        <v>1372</v>
      </c>
      <c r="E10" s="28">
        <f>D10/C10</f>
        <v>0.68737474949899802</v>
      </c>
      <c r="F10" s="17"/>
      <c r="G10" s="29">
        <f>SUM(G6:G9)</f>
        <v>3111.5010000000002</v>
      </c>
      <c r="H10" s="29">
        <f>SUM(H6:H9)</f>
        <v>2680.7359999999999</v>
      </c>
      <c r="I10" s="28">
        <f>+H10/G10</f>
        <v>0.86155717128164178</v>
      </c>
      <c r="J10" s="10"/>
    </row>
    <row r="11" spans="2:10">
      <c r="C11" s="11"/>
      <c r="D11" s="11"/>
      <c r="E11" s="4"/>
      <c r="F11" s="6"/>
      <c r="G11" s="11"/>
      <c r="H11" s="11"/>
      <c r="I11" s="4"/>
    </row>
    <row r="12" spans="2:10">
      <c r="C12" s="11"/>
      <c r="D12" s="11"/>
      <c r="E12" s="4"/>
      <c r="F12" s="12"/>
      <c r="G12" s="12"/>
      <c r="H12" s="4"/>
    </row>
    <row r="13" spans="2:10">
      <c r="B13" s="19"/>
      <c r="C13" s="11"/>
      <c r="D13" s="11"/>
      <c r="E13" s="4"/>
      <c r="F13" s="12"/>
      <c r="G13" s="12"/>
      <c r="H13" s="4"/>
    </row>
    <row r="14" spans="2:10">
      <c r="C14" s="11"/>
      <c r="D14" s="11"/>
      <c r="E14" s="4"/>
      <c r="F14" s="12"/>
      <c r="G14" s="12"/>
      <c r="H14" s="4"/>
    </row>
    <row r="15" spans="2:10">
      <c r="C15" s="11"/>
      <c r="D15" s="11"/>
      <c r="E15" s="4"/>
      <c r="F15" s="12"/>
      <c r="G15" s="12"/>
      <c r="H15" s="4"/>
    </row>
    <row r="16" spans="2:10">
      <c r="C16" s="11"/>
      <c r="D16" s="11"/>
      <c r="E16" s="4"/>
      <c r="F16" s="12"/>
      <c r="G16" s="12"/>
      <c r="H16" s="4"/>
    </row>
    <row r="17" spans="3:9">
      <c r="C17" s="11"/>
      <c r="D17" s="11"/>
      <c r="E17" s="4"/>
      <c r="F17" s="12"/>
      <c r="G17" s="12"/>
      <c r="H17" s="4"/>
    </row>
    <row r="18" spans="3:9">
      <c r="C18" s="11"/>
      <c r="D18" s="11"/>
      <c r="E18" s="4"/>
      <c r="F18" s="12"/>
      <c r="G18" s="12"/>
      <c r="H18" s="4"/>
    </row>
    <row r="19" spans="3:9">
      <c r="E19" s="7"/>
      <c r="F19" s="7"/>
      <c r="I19" s="7"/>
    </row>
    <row r="20" spans="3:9">
      <c r="E20" s="7"/>
      <c r="I20" s="7"/>
    </row>
    <row r="21" spans="3:9">
      <c r="E21" s="7"/>
      <c r="I21" s="7"/>
    </row>
    <row r="22" spans="3:9">
      <c r="E22" s="7"/>
      <c r="I22" s="7"/>
    </row>
    <row r="23" spans="3:9">
      <c r="E23" s="7"/>
      <c r="I23" s="7"/>
    </row>
  </sheetData>
  <mergeCells count="5">
    <mergeCell ref="C4:E4"/>
    <mergeCell ref="G4:I4"/>
    <mergeCell ref="B1:I1"/>
    <mergeCell ref="B2:I2"/>
    <mergeCell ref="B4:B5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 codeName="Sheet57"/>
  <dimension ref="B1:J23"/>
  <sheetViews>
    <sheetView workbookViewId="0"/>
  </sheetViews>
  <sheetFormatPr defaultRowHeight="12.75"/>
  <cols>
    <col min="1" max="1" width="9" style="2"/>
    <col min="2" max="5" width="9.375" style="2" customWidth="1"/>
    <col min="6" max="6" width="1.625" style="2" customWidth="1"/>
    <col min="7" max="9" width="9.375" style="2" customWidth="1"/>
    <col min="10" max="16384" width="9" style="2"/>
  </cols>
  <sheetData>
    <row r="1" spans="2:10">
      <c r="B1" s="62" t="s">
        <v>0</v>
      </c>
      <c r="C1" s="62"/>
      <c r="D1" s="62"/>
      <c r="E1" s="62"/>
      <c r="F1" s="62"/>
      <c r="G1" s="62"/>
      <c r="H1" s="62"/>
      <c r="I1" s="62"/>
    </row>
    <row r="2" spans="2:10">
      <c r="B2" s="62" t="s">
        <v>30</v>
      </c>
      <c r="C2" s="62"/>
      <c r="D2" s="62"/>
      <c r="E2" s="62"/>
      <c r="F2" s="62"/>
      <c r="G2" s="62"/>
      <c r="H2" s="62"/>
      <c r="I2" s="62"/>
    </row>
    <row r="3" spans="2:10">
      <c r="B3" s="3"/>
      <c r="C3" s="3"/>
    </row>
    <row r="4" spans="2:10" s="1" customFormat="1">
      <c r="B4" s="62" t="s">
        <v>9</v>
      </c>
      <c r="C4" s="62" t="s">
        <v>12</v>
      </c>
      <c r="D4" s="62"/>
      <c r="E4" s="62"/>
      <c r="G4" s="62" t="s">
        <v>10</v>
      </c>
      <c r="H4" s="62"/>
      <c r="I4" s="62"/>
    </row>
    <row r="5" spans="2:10" s="1" customFormat="1">
      <c r="B5" s="62"/>
      <c r="C5" s="1" t="s">
        <v>5</v>
      </c>
      <c r="D5" s="1" t="s">
        <v>6</v>
      </c>
      <c r="E5" s="1" t="s">
        <v>7</v>
      </c>
      <c r="G5" s="1" t="s">
        <v>5</v>
      </c>
      <c r="H5" s="1" t="s">
        <v>6</v>
      </c>
      <c r="I5" s="1" t="s">
        <v>7</v>
      </c>
    </row>
    <row r="6" spans="2:10">
      <c r="B6" s="13" t="s">
        <v>1</v>
      </c>
      <c r="C6" s="30">
        <v>120</v>
      </c>
      <c r="D6" s="30">
        <v>108</v>
      </c>
      <c r="E6" s="27">
        <f>D6/C6</f>
        <v>0.9</v>
      </c>
      <c r="F6" s="13"/>
      <c r="G6" s="24">
        <v>315.8</v>
      </c>
      <c r="H6" s="24">
        <v>305.60000000000002</v>
      </c>
      <c r="I6" s="27">
        <f>+H6/G6</f>
        <v>0.96770107663077898</v>
      </c>
      <c r="J6" s="5"/>
    </row>
    <row r="7" spans="2:10">
      <c r="B7" s="13" t="s">
        <v>2</v>
      </c>
      <c r="C7" s="30">
        <v>592</v>
      </c>
      <c r="D7" s="30">
        <v>407</v>
      </c>
      <c r="E7" s="27">
        <f>D7/C7</f>
        <v>0.6875</v>
      </c>
      <c r="F7" s="14"/>
      <c r="G7" s="24">
        <v>769.52499999999998</v>
      </c>
      <c r="H7" s="24">
        <v>670.46199999999999</v>
      </c>
      <c r="I7" s="27">
        <f>+H7/G7</f>
        <v>0.8712673402423573</v>
      </c>
      <c r="J7" s="18"/>
    </row>
    <row r="8" spans="2:10">
      <c r="B8" s="13" t="s">
        <v>3</v>
      </c>
      <c r="C8" s="30">
        <v>1259</v>
      </c>
      <c r="D8" s="30">
        <v>842</v>
      </c>
      <c r="E8" s="27">
        <f>D8/C8</f>
        <v>0.66878474980142966</v>
      </c>
      <c r="F8" s="14"/>
      <c r="G8" s="24">
        <v>1982.2</v>
      </c>
      <c r="H8" s="24">
        <v>1687.7</v>
      </c>
      <c r="I8" s="27">
        <f>+H8/G8</f>
        <v>0.85142770658863887</v>
      </c>
      <c r="J8" s="7"/>
    </row>
    <row r="9" spans="2:10">
      <c r="B9" s="13" t="s">
        <v>17</v>
      </c>
      <c r="C9" s="30">
        <v>24</v>
      </c>
      <c r="D9" s="30">
        <v>12</v>
      </c>
      <c r="E9" s="27">
        <f>D9/C9</f>
        <v>0.5</v>
      </c>
      <c r="F9" s="14"/>
      <c r="G9" s="24">
        <v>46.5</v>
      </c>
      <c r="H9" s="24">
        <v>26</v>
      </c>
      <c r="I9" s="27">
        <f>+H9/G9</f>
        <v>0.55913978494623651</v>
      </c>
      <c r="J9" s="7"/>
    </row>
    <row r="10" spans="2:10" s="8" customFormat="1">
      <c r="B10" s="15" t="s">
        <v>4</v>
      </c>
      <c r="C10" s="16">
        <f>SUM(C6:C9)</f>
        <v>1995</v>
      </c>
      <c r="D10" s="16">
        <f>SUM(D6:D9)</f>
        <v>1369</v>
      </c>
      <c r="E10" s="28">
        <f>D10/C10</f>
        <v>0.68621553884711783</v>
      </c>
      <c r="F10" s="17"/>
      <c r="G10" s="29">
        <f>SUM(G6:G9)</f>
        <v>3114.0250000000001</v>
      </c>
      <c r="H10" s="29">
        <f>SUM(H6:H9)</f>
        <v>2689.7620000000002</v>
      </c>
      <c r="I10" s="28">
        <f>+H10/G10</f>
        <v>0.86375735583368796</v>
      </c>
      <c r="J10" s="10"/>
    </row>
    <row r="11" spans="2:10">
      <c r="C11" s="11"/>
      <c r="D11" s="11"/>
      <c r="E11" s="4"/>
      <c r="F11" s="6"/>
      <c r="G11" s="11"/>
      <c r="H11" s="11"/>
      <c r="I11" s="4"/>
    </row>
    <row r="12" spans="2:10">
      <c r="C12" s="11"/>
      <c r="D12" s="11"/>
      <c r="E12" s="4"/>
      <c r="F12" s="12"/>
      <c r="G12" s="12"/>
      <c r="H12" s="4"/>
    </row>
    <row r="13" spans="2:10">
      <c r="B13" s="19"/>
      <c r="C13" s="11"/>
      <c r="D13" s="11"/>
      <c r="E13" s="4"/>
      <c r="F13" s="12"/>
      <c r="G13" s="12"/>
      <c r="H13" s="4"/>
    </row>
    <row r="14" spans="2:10">
      <c r="C14" s="11"/>
      <c r="D14" s="11"/>
      <c r="E14" s="4"/>
      <c r="F14" s="12"/>
      <c r="G14" s="12"/>
      <c r="H14" s="4"/>
    </row>
    <row r="15" spans="2:10">
      <c r="C15" s="11"/>
      <c r="D15" s="11"/>
      <c r="E15" s="4"/>
      <c r="F15" s="12"/>
      <c r="G15" s="12"/>
      <c r="H15" s="4"/>
    </row>
    <row r="16" spans="2:10">
      <c r="C16" s="11"/>
      <c r="D16" s="11"/>
      <c r="E16" s="4"/>
      <c r="F16" s="12"/>
      <c r="G16" s="12"/>
      <c r="H16" s="4"/>
    </row>
    <row r="17" spans="3:9">
      <c r="C17" s="11"/>
      <c r="D17" s="11"/>
      <c r="E17" s="4"/>
      <c r="F17" s="12"/>
      <c r="G17" s="12"/>
      <c r="H17" s="4"/>
    </row>
    <row r="18" spans="3:9">
      <c r="C18" s="11"/>
      <c r="D18" s="11"/>
      <c r="E18" s="4"/>
      <c r="F18" s="12"/>
      <c r="G18" s="12"/>
      <c r="H18" s="4"/>
    </row>
    <row r="19" spans="3:9">
      <c r="E19" s="7"/>
      <c r="F19" s="7"/>
      <c r="I19" s="7"/>
    </row>
    <row r="20" spans="3:9">
      <c r="E20" s="7"/>
      <c r="I20" s="7"/>
    </row>
    <row r="21" spans="3:9">
      <c r="E21" s="7"/>
      <c r="I21" s="7"/>
    </row>
    <row r="22" spans="3:9">
      <c r="E22" s="7"/>
      <c r="I22" s="7"/>
    </row>
    <row r="23" spans="3:9">
      <c r="E23" s="7"/>
      <c r="I23" s="7"/>
    </row>
  </sheetData>
  <mergeCells count="5">
    <mergeCell ref="C4:E4"/>
    <mergeCell ref="G4:I4"/>
    <mergeCell ref="B1:I1"/>
    <mergeCell ref="B2:I2"/>
    <mergeCell ref="B4:B5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 codeName="Sheet56"/>
  <dimension ref="B1:J23"/>
  <sheetViews>
    <sheetView workbookViewId="0"/>
  </sheetViews>
  <sheetFormatPr defaultRowHeight="12.75"/>
  <cols>
    <col min="1" max="1" width="9" style="2"/>
    <col min="2" max="5" width="9.375" style="2" customWidth="1"/>
    <col min="6" max="6" width="1.625" style="2" customWidth="1"/>
    <col min="7" max="9" width="9.375" style="2" customWidth="1"/>
    <col min="10" max="16384" width="9" style="2"/>
  </cols>
  <sheetData>
    <row r="1" spans="2:10">
      <c r="B1" s="62" t="s">
        <v>0</v>
      </c>
      <c r="C1" s="62"/>
      <c r="D1" s="62"/>
      <c r="E1" s="62"/>
      <c r="F1" s="62"/>
      <c r="G1" s="62"/>
      <c r="H1" s="62"/>
      <c r="I1" s="62"/>
    </row>
    <row r="2" spans="2:10">
      <c r="B2" s="62" t="s">
        <v>29</v>
      </c>
      <c r="C2" s="62"/>
      <c r="D2" s="62"/>
      <c r="E2" s="62"/>
      <c r="F2" s="62"/>
      <c r="G2" s="62"/>
      <c r="H2" s="62"/>
      <c r="I2" s="62"/>
    </row>
    <row r="3" spans="2:10">
      <c r="B3" s="3"/>
      <c r="C3" s="3"/>
    </row>
    <row r="4" spans="2:10" s="1" customFormat="1">
      <c r="B4" s="62" t="s">
        <v>9</v>
      </c>
      <c r="C4" s="62" t="s">
        <v>12</v>
      </c>
      <c r="D4" s="62"/>
      <c r="E4" s="62"/>
      <c r="G4" s="62" t="s">
        <v>10</v>
      </c>
      <c r="H4" s="62"/>
      <c r="I4" s="62"/>
    </row>
    <row r="5" spans="2:10" s="1" customFormat="1">
      <c r="B5" s="62"/>
      <c r="C5" s="1" t="s">
        <v>5</v>
      </c>
      <c r="D5" s="1" t="s">
        <v>6</v>
      </c>
      <c r="E5" s="1" t="s">
        <v>7</v>
      </c>
      <c r="G5" s="1" t="s">
        <v>5</v>
      </c>
      <c r="H5" s="1" t="s">
        <v>6</v>
      </c>
      <c r="I5" s="1" t="s">
        <v>7</v>
      </c>
    </row>
    <row r="6" spans="2:10">
      <c r="B6" s="13" t="s">
        <v>1</v>
      </c>
      <c r="C6" s="30">
        <v>120</v>
      </c>
      <c r="D6" s="30">
        <v>108</v>
      </c>
      <c r="E6" s="27">
        <f>D6/C6</f>
        <v>0.9</v>
      </c>
      <c r="F6" s="13"/>
      <c r="G6" s="24">
        <v>315.8</v>
      </c>
      <c r="H6" s="24">
        <v>305.60000000000002</v>
      </c>
      <c r="I6" s="27">
        <f>+H6/G6</f>
        <v>0.96770107663077898</v>
      </c>
      <c r="J6" s="5"/>
    </row>
    <row r="7" spans="2:10">
      <c r="B7" s="13" t="s">
        <v>2</v>
      </c>
      <c r="C7" s="30">
        <v>594</v>
      </c>
      <c r="D7" s="30">
        <v>408</v>
      </c>
      <c r="E7" s="27">
        <f>D7/C7</f>
        <v>0.68686868686868685</v>
      </c>
      <c r="F7" s="14"/>
      <c r="G7" s="24">
        <v>768.41899999999998</v>
      </c>
      <c r="H7" s="24">
        <v>670.85299999999995</v>
      </c>
      <c r="I7" s="27">
        <f>+H7/G7</f>
        <v>0.8730302087793248</v>
      </c>
      <c r="J7" s="18"/>
    </row>
    <row r="8" spans="2:10">
      <c r="B8" s="13" t="s">
        <v>3</v>
      </c>
      <c r="C8" s="30">
        <v>1260</v>
      </c>
      <c r="D8" s="30">
        <v>843</v>
      </c>
      <c r="E8" s="27">
        <f>D8/C8</f>
        <v>0.669047619047619</v>
      </c>
      <c r="F8" s="14"/>
      <c r="G8" s="24">
        <v>1991.6</v>
      </c>
      <c r="H8" s="24">
        <v>1709.1</v>
      </c>
      <c r="I8" s="27">
        <f>+H8/G8</f>
        <v>0.85815424784093186</v>
      </c>
      <c r="J8" s="7"/>
    </row>
    <row r="9" spans="2:10">
      <c r="B9" s="13" t="s">
        <v>17</v>
      </c>
      <c r="C9" s="30">
        <v>20</v>
      </c>
      <c r="D9" s="30">
        <v>11</v>
      </c>
      <c r="E9" s="27">
        <f>D9/C9</f>
        <v>0.55000000000000004</v>
      </c>
      <c r="F9" s="14"/>
      <c r="G9" s="24">
        <v>38.4</v>
      </c>
      <c r="H9" s="24">
        <v>25</v>
      </c>
      <c r="I9" s="27">
        <f>+H9/G9</f>
        <v>0.65104166666666674</v>
      </c>
      <c r="J9" s="7"/>
    </row>
    <row r="10" spans="2:10" s="8" customFormat="1">
      <c r="B10" s="15" t="s">
        <v>4</v>
      </c>
      <c r="C10" s="16">
        <f>SUM(C6:C9)</f>
        <v>1994</v>
      </c>
      <c r="D10" s="16">
        <f>SUM(D6:D9)</f>
        <v>1370</v>
      </c>
      <c r="E10" s="28">
        <f>D10/C10</f>
        <v>0.68706118355065193</v>
      </c>
      <c r="F10" s="17"/>
      <c r="G10" s="29">
        <f>SUM(G6:G9)</f>
        <v>3114.2190000000001</v>
      </c>
      <c r="H10" s="29">
        <f>SUM(H6:H9)</f>
        <v>2710.5529999999999</v>
      </c>
      <c r="I10" s="28">
        <f>+H10/G10</f>
        <v>0.87037970033578238</v>
      </c>
      <c r="J10" s="10"/>
    </row>
    <row r="11" spans="2:10">
      <c r="C11" s="11"/>
      <c r="D11" s="11"/>
      <c r="E11" s="4"/>
      <c r="F11" s="6"/>
      <c r="G11" s="11"/>
      <c r="H11" s="11"/>
      <c r="I11" s="4"/>
    </row>
    <row r="12" spans="2:10">
      <c r="C12" s="11"/>
      <c r="D12" s="11"/>
      <c r="E12" s="4"/>
      <c r="F12" s="12"/>
      <c r="G12" s="12"/>
      <c r="H12" s="4"/>
    </row>
    <row r="13" spans="2:10">
      <c r="B13" s="19"/>
      <c r="C13" s="11"/>
      <c r="D13" s="11"/>
      <c r="E13" s="4"/>
      <c r="F13" s="12"/>
      <c r="G13" s="12"/>
      <c r="H13" s="4"/>
    </row>
    <row r="14" spans="2:10">
      <c r="C14" s="11"/>
      <c r="D14" s="11"/>
      <c r="E14" s="4"/>
      <c r="F14" s="12"/>
      <c r="G14" s="12"/>
      <c r="H14" s="4"/>
    </row>
    <row r="15" spans="2:10">
      <c r="C15" s="11"/>
      <c r="D15" s="11"/>
      <c r="E15" s="4"/>
      <c r="F15" s="12"/>
      <c r="G15" s="12"/>
      <c r="H15" s="4"/>
    </row>
    <row r="16" spans="2:10">
      <c r="C16" s="11"/>
      <c r="D16" s="11"/>
      <c r="E16" s="4"/>
      <c r="F16" s="12"/>
      <c r="G16" s="12"/>
      <c r="H16" s="4"/>
    </row>
    <row r="17" spans="3:9">
      <c r="C17" s="11"/>
      <c r="D17" s="11"/>
      <c r="E17" s="4"/>
      <c r="F17" s="12"/>
      <c r="G17" s="12"/>
      <c r="H17" s="4"/>
    </row>
    <row r="18" spans="3:9">
      <c r="C18" s="11"/>
      <c r="D18" s="11"/>
      <c r="E18" s="4"/>
      <c r="F18" s="12"/>
      <c r="G18" s="12"/>
      <c r="H18" s="4"/>
    </row>
    <row r="19" spans="3:9">
      <c r="E19" s="7"/>
      <c r="F19" s="7"/>
      <c r="I19" s="7"/>
    </row>
    <row r="20" spans="3:9">
      <c r="E20" s="7"/>
      <c r="I20" s="7"/>
    </row>
    <row r="21" spans="3:9">
      <c r="E21" s="7"/>
      <c r="I21" s="7"/>
    </row>
    <row r="22" spans="3:9">
      <c r="E22" s="7"/>
      <c r="I22" s="7"/>
    </row>
    <row r="23" spans="3:9">
      <c r="E23" s="7"/>
      <c r="I23" s="7"/>
    </row>
  </sheetData>
  <mergeCells count="5">
    <mergeCell ref="C4:E4"/>
    <mergeCell ref="G4:I4"/>
    <mergeCell ref="B1:I1"/>
    <mergeCell ref="B2:I2"/>
    <mergeCell ref="B4:B5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 codeName="Sheet55"/>
  <dimension ref="B1:J23"/>
  <sheetViews>
    <sheetView workbookViewId="0"/>
  </sheetViews>
  <sheetFormatPr defaultRowHeight="12.75"/>
  <cols>
    <col min="1" max="1" width="9" style="2"/>
    <col min="2" max="5" width="9.375" style="2" customWidth="1"/>
    <col min="6" max="6" width="1.625" style="2" customWidth="1"/>
    <col min="7" max="9" width="9.375" style="2" customWidth="1"/>
    <col min="10" max="16384" width="9" style="2"/>
  </cols>
  <sheetData>
    <row r="1" spans="2:10">
      <c r="B1" s="62" t="s">
        <v>0</v>
      </c>
      <c r="C1" s="62"/>
      <c r="D1" s="62"/>
      <c r="E1" s="62"/>
      <c r="F1" s="62"/>
      <c r="G1" s="62"/>
      <c r="H1" s="62"/>
      <c r="I1" s="62"/>
    </row>
    <row r="2" spans="2:10">
      <c r="B2" s="62" t="s">
        <v>28</v>
      </c>
      <c r="C2" s="62"/>
      <c r="D2" s="62"/>
      <c r="E2" s="62"/>
      <c r="F2" s="62"/>
      <c r="G2" s="62"/>
      <c r="H2" s="62"/>
      <c r="I2" s="62"/>
    </row>
    <row r="3" spans="2:10">
      <c r="B3" s="3"/>
      <c r="C3" s="3"/>
    </row>
    <row r="4" spans="2:10" s="1" customFormat="1">
      <c r="B4" s="62" t="s">
        <v>9</v>
      </c>
      <c r="C4" s="62" t="s">
        <v>12</v>
      </c>
      <c r="D4" s="62"/>
      <c r="E4" s="62"/>
      <c r="G4" s="62" t="s">
        <v>10</v>
      </c>
      <c r="H4" s="62"/>
      <c r="I4" s="62"/>
    </row>
    <row r="5" spans="2:10" s="1" customFormat="1">
      <c r="B5" s="62"/>
      <c r="C5" s="1" t="s">
        <v>5</v>
      </c>
      <c r="D5" s="1" t="s">
        <v>6</v>
      </c>
      <c r="E5" s="1" t="s">
        <v>7</v>
      </c>
      <c r="G5" s="1" t="s">
        <v>5</v>
      </c>
      <c r="H5" s="1" t="s">
        <v>6</v>
      </c>
      <c r="I5" s="1" t="s">
        <v>7</v>
      </c>
    </row>
    <row r="6" spans="2:10">
      <c r="B6" s="13" t="s">
        <v>1</v>
      </c>
      <c r="C6" s="30">
        <v>120</v>
      </c>
      <c r="D6" s="30">
        <v>107</v>
      </c>
      <c r="E6" s="27">
        <f>D6/C6</f>
        <v>0.89166666666666672</v>
      </c>
      <c r="F6" s="13"/>
      <c r="G6" s="24">
        <v>315.8</v>
      </c>
      <c r="H6" s="24">
        <v>304.7</v>
      </c>
      <c r="I6" s="27">
        <f>+H6/G6</f>
        <v>0.96485117162761236</v>
      </c>
      <c r="J6" s="5"/>
    </row>
    <row r="7" spans="2:10">
      <c r="B7" s="13" t="s">
        <v>2</v>
      </c>
      <c r="C7" s="30">
        <v>597</v>
      </c>
      <c r="D7" s="30">
        <v>408</v>
      </c>
      <c r="E7" s="27">
        <f>D7/C7</f>
        <v>0.68341708542713564</v>
      </c>
      <c r="F7" s="14"/>
      <c r="G7" s="24">
        <v>770.30700000000002</v>
      </c>
      <c r="H7" s="24">
        <v>670.96</v>
      </c>
      <c r="I7" s="27">
        <f>+H7/G7</f>
        <v>0.87102934284642364</v>
      </c>
      <c r="J7" s="18"/>
    </row>
    <row r="8" spans="2:10">
      <c r="B8" s="13" t="s">
        <v>3</v>
      </c>
      <c r="C8" s="30">
        <v>1263</v>
      </c>
      <c r="D8" s="30">
        <v>844</v>
      </c>
      <c r="E8" s="27">
        <f>D8/C8</f>
        <v>0.66825019794140939</v>
      </c>
      <c r="F8" s="14"/>
      <c r="G8" s="24">
        <v>1997.3</v>
      </c>
      <c r="H8" s="24">
        <v>1708.2</v>
      </c>
      <c r="I8" s="27">
        <f>+H8/G8</f>
        <v>0.85525459370149703</v>
      </c>
      <c r="J8" s="7"/>
    </row>
    <row r="9" spans="2:10">
      <c r="B9" s="13" t="s">
        <v>17</v>
      </c>
      <c r="C9" s="30">
        <v>20</v>
      </c>
      <c r="D9" s="30">
        <v>11</v>
      </c>
      <c r="E9" s="27">
        <f>D9/C9</f>
        <v>0.55000000000000004</v>
      </c>
      <c r="F9" s="14"/>
      <c r="G9" s="24">
        <v>38.4</v>
      </c>
      <c r="H9" s="24">
        <v>25</v>
      </c>
      <c r="I9" s="27">
        <f>+H9/G9</f>
        <v>0.65104166666666674</v>
      </c>
      <c r="J9" s="7"/>
    </row>
    <row r="10" spans="2:10" s="8" customFormat="1">
      <c r="B10" s="15" t="s">
        <v>4</v>
      </c>
      <c r="C10" s="16">
        <f>SUM(C6:C9)</f>
        <v>2000</v>
      </c>
      <c r="D10" s="16">
        <f>SUM(D6:D9)</f>
        <v>1370</v>
      </c>
      <c r="E10" s="28">
        <f>D10/C10</f>
        <v>0.68500000000000005</v>
      </c>
      <c r="F10" s="17"/>
      <c r="G10" s="29">
        <f>SUM(G6:G9)</f>
        <v>3121.8070000000002</v>
      </c>
      <c r="H10" s="29">
        <f>SUM(H6:H9)</f>
        <v>2708.86</v>
      </c>
      <c r="I10" s="28">
        <f>+H10/G10</f>
        <v>0.86772180342987248</v>
      </c>
      <c r="J10" s="10"/>
    </row>
    <row r="11" spans="2:10">
      <c r="C11" s="11"/>
      <c r="D11" s="11"/>
      <c r="E11" s="4"/>
      <c r="F11" s="6"/>
      <c r="G11" s="11"/>
      <c r="H11" s="11"/>
      <c r="I11" s="4"/>
    </row>
    <row r="12" spans="2:10">
      <c r="C12" s="11"/>
      <c r="D12" s="11"/>
      <c r="E12" s="4"/>
      <c r="F12" s="12"/>
      <c r="G12" s="12"/>
      <c r="H12" s="4"/>
    </row>
    <row r="13" spans="2:10">
      <c r="B13" s="19"/>
      <c r="C13" s="11"/>
      <c r="D13" s="11"/>
      <c r="E13" s="4"/>
      <c r="F13" s="12"/>
      <c r="G13" s="12"/>
      <c r="H13" s="4"/>
    </row>
    <row r="14" spans="2:10">
      <c r="C14" s="11"/>
      <c r="D14" s="11"/>
      <c r="E14" s="4"/>
      <c r="F14" s="12"/>
      <c r="G14" s="12"/>
      <c r="H14" s="4"/>
    </row>
    <row r="15" spans="2:10">
      <c r="C15" s="11"/>
      <c r="D15" s="11"/>
      <c r="E15" s="4"/>
      <c r="F15" s="12"/>
      <c r="G15" s="12"/>
      <c r="H15" s="4"/>
    </row>
    <row r="16" spans="2:10">
      <c r="C16" s="11"/>
      <c r="D16" s="11"/>
      <c r="E16" s="4"/>
      <c r="F16" s="12"/>
      <c r="G16" s="12"/>
      <c r="H16" s="4"/>
    </row>
    <row r="17" spans="3:9">
      <c r="C17" s="11"/>
      <c r="D17" s="11"/>
      <c r="E17" s="4"/>
      <c r="F17" s="12"/>
      <c r="G17" s="12"/>
      <c r="H17" s="4"/>
    </row>
    <row r="18" spans="3:9">
      <c r="C18" s="11"/>
      <c r="D18" s="11"/>
      <c r="E18" s="4"/>
      <c r="F18" s="12"/>
      <c r="G18" s="12"/>
      <c r="H18" s="4"/>
    </row>
    <row r="19" spans="3:9">
      <c r="E19" s="7"/>
      <c r="F19" s="7"/>
      <c r="I19" s="7"/>
    </row>
    <row r="20" spans="3:9">
      <c r="E20" s="7"/>
      <c r="I20" s="7"/>
    </row>
    <row r="21" spans="3:9">
      <c r="E21" s="7"/>
      <c r="I21" s="7"/>
    </row>
    <row r="22" spans="3:9">
      <c r="E22" s="7"/>
      <c r="I22" s="7"/>
    </row>
    <row r="23" spans="3:9">
      <c r="E23" s="7"/>
      <c r="I23" s="7"/>
    </row>
  </sheetData>
  <mergeCells count="5">
    <mergeCell ref="C4:E4"/>
    <mergeCell ref="G4:I4"/>
    <mergeCell ref="B1:I1"/>
    <mergeCell ref="B2:I2"/>
    <mergeCell ref="B4:B5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sheetPr codeName="Sheet54"/>
  <dimension ref="B1:J23"/>
  <sheetViews>
    <sheetView workbookViewId="0"/>
  </sheetViews>
  <sheetFormatPr defaultRowHeight="12.75"/>
  <cols>
    <col min="1" max="1" width="9" style="2"/>
    <col min="2" max="5" width="9.375" style="2" customWidth="1"/>
    <col min="6" max="6" width="1.625" style="2" customWidth="1"/>
    <col min="7" max="9" width="9.375" style="2" customWidth="1"/>
    <col min="10" max="16384" width="9" style="2"/>
  </cols>
  <sheetData>
    <row r="1" spans="2:10">
      <c r="B1" s="62" t="s">
        <v>0</v>
      </c>
      <c r="C1" s="62"/>
      <c r="D1" s="62"/>
      <c r="E1" s="62"/>
      <c r="F1" s="62"/>
      <c r="G1" s="62"/>
      <c r="H1" s="62"/>
      <c r="I1" s="62"/>
    </row>
    <row r="2" spans="2:10">
      <c r="B2" s="62" t="s">
        <v>27</v>
      </c>
      <c r="C2" s="62"/>
      <c r="D2" s="62"/>
      <c r="E2" s="62"/>
      <c r="F2" s="62"/>
      <c r="G2" s="62"/>
      <c r="H2" s="62"/>
      <c r="I2" s="62"/>
    </row>
    <row r="3" spans="2:10">
      <c r="B3" s="3"/>
      <c r="C3" s="3"/>
    </row>
    <row r="4" spans="2:10" s="1" customFormat="1">
      <c r="B4" s="62" t="s">
        <v>9</v>
      </c>
      <c r="C4" s="62" t="s">
        <v>12</v>
      </c>
      <c r="D4" s="62"/>
      <c r="E4" s="62"/>
      <c r="G4" s="62" t="s">
        <v>10</v>
      </c>
      <c r="H4" s="62"/>
      <c r="I4" s="62"/>
    </row>
    <row r="5" spans="2:10" s="1" customFormat="1">
      <c r="B5" s="62"/>
      <c r="C5" s="1" t="s">
        <v>5</v>
      </c>
      <c r="D5" s="1" t="s">
        <v>6</v>
      </c>
      <c r="E5" s="1" t="s">
        <v>7</v>
      </c>
      <c r="G5" s="1" t="s">
        <v>5</v>
      </c>
      <c r="H5" s="1" t="s">
        <v>6</v>
      </c>
      <c r="I5" s="1" t="s">
        <v>7</v>
      </c>
    </row>
    <row r="6" spans="2:10">
      <c r="B6" s="13" t="s">
        <v>1</v>
      </c>
      <c r="C6" s="30">
        <v>120</v>
      </c>
      <c r="D6" s="30">
        <v>107</v>
      </c>
      <c r="E6" s="27">
        <f>D6/C6</f>
        <v>0.89166666666666672</v>
      </c>
      <c r="F6" s="13"/>
      <c r="G6" s="24">
        <v>315.8</v>
      </c>
      <c r="H6" s="24">
        <v>304.7</v>
      </c>
      <c r="I6" s="27">
        <f>+H6/G6</f>
        <v>0.96485117162761236</v>
      </c>
      <c r="J6" s="5"/>
    </row>
    <row r="7" spans="2:10">
      <c r="B7" s="13" t="s">
        <v>2</v>
      </c>
      <c r="C7" s="30">
        <v>596</v>
      </c>
      <c r="D7" s="30">
        <v>409</v>
      </c>
      <c r="E7" s="27">
        <f>D7/C7</f>
        <v>0.68624161073825507</v>
      </c>
      <c r="F7" s="14"/>
      <c r="G7" s="24">
        <v>769.5</v>
      </c>
      <c r="H7" s="24">
        <v>670.91</v>
      </c>
      <c r="I7" s="27">
        <f>+H7/G7</f>
        <v>0.87187784275503566</v>
      </c>
      <c r="J7" s="18"/>
    </row>
    <row r="8" spans="2:10">
      <c r="B8" s="13" t="s">
        <v>3</v>
      </c>
      <c r="C8" s="30">
        <v>1261</v>
      </c>
      <c r="D8" s="30">
        <v>825</v>
      </c>
      <c r="E8" s="27">
        <f>D8/C8</f>
        <v>0.65424266455194291</v>
      </c>
      <c r="F8" s="14"/>
      <c r="G8" s="24">
        <v>1994.5</v>
      </c>
      <c r="H8" s="24">
        <v>1706.6</v>
      </c>
      <c r="I8" s="27">
        <f>+H8/G8</f>
        <v>0.85565304587615942</v>
      </c>
      <c r="J8" s="7"/>
    </row>
    <row r="9" spans="2:10">
      <c r="B9" s="13" t="s">
        <v>17</v>
      </c>
      <c r="C9" s="30">
        <v>20</v>
      </c>
      <c r="D9" s="30">
        <v>11</v>
      </c>
      <c r="E9" s="27">
        <f>D9/C9</f>
        <v>0.55000000000000004</v>
      </c>
      <c r="F9" s="14"/>
      <c r="G9" s="24">
        <v>38.4</v>
      </c>
      <c r="H9" s="24">
        <v>25</v>
      </c>
      <c r="I9" s="27">
        <f>+H9/G9</f>
        <v>0.65104166666666674</v>
      </c>
      <c r="J9" s="7"/>
    </row>
    <row r="10" spans="2:10" s="8" customFormat="1">
      <c r="B10" s="15" t="s">
        <v>4</v>
      </c>
      <c r="C10" s="16">
        <f>SUM(C6:C9)</f>
        <v>1997</v>
      </c>
      <c r="D10" s="16">
        <f>SUM(D6:D9)</f>
        <v>1352</v>
      </c>
      <c r="E10" s="28">
        <f>D10/C10</f>
        <v>0.67701552328492742</v>
      </c>
      <c r="F10" s="17"/>
      <c r="G10" s="29">
        <f>SUM(G6:G9)</f>
        <v>3118.2000000000003</v>
      </c>
      <c r="H10" s="29">
        <f>SUM(H6:H9)</f>
        <v>2707.21</v>
      </c>
      <c r="I10" s="28">
        <f>+H10/G10</f>
        <v>0.86819639535629523</v>
      </c>
      <c r="J10" s="10"/>
    </row>
    <row r="11" spans="2:10">
      <c r="C11" s="11"/>
      <c r="D11" s="11"/>
      <c r="E11" s="4"/>
      <c r="F11" s="6"/>
      <c r="G11" s="11"/>
      <c r="H11" s="11"/>
      <c r="I11" s="4"/>
    </row>
    <row r="12" spans="2:10">
      <c r="C12" s="11"/>
      <c r="D12" s="11"/>
      <c r="E12" s="4"/>
      <c r="F12" s="12"/>
      <c r="G12" s="12"/>
      <c r="H12" s="4"/>
    </row>
    <row r="13" spans="2:10">
      <c r="B13" s="19"/>
      <c r="C13" s="11"/>
      <c r="D13" s="11"/>
      <c r="E13" s="4"/>
      <c r="F13" s="12"/>
      <c r="G13" s="12"/>
      <c r="H13" s="4"/>
    </row>
    <row r="14" spans="2:10">
      <c r="C14" s="11"/>
      <c r="D14" s="11"/>
      <c r="E14" s="4"/>
      <c r="F14" s="12"/>
      <c r="G14" s="12"/>
      <c r="H14" s="4"/>
    </row>
    <row r="15" spans="2:10">
      <c r="C15" s="11"/>
      <c r="D15" s="11"/>
      <c r="E15" s="4"/>
      <c r="F15" s="12"/>
      <c r="G15" s="12"/>
      <c r="H15" s="4"/>
    </row>
    <row r="16" spans="2:10">
      <c r="C16" s="11"/>
      <c r="D16" s="11"/>
      <c r="E16" s="4"/>
      <c r="F16" s="12"/>
      <c r="G16" s="12"/>
      <c r="H16" s="4"/>
    </row>
    <row r="17" spans="3:9">
      <c r="C17" s="11"/>
      <c r="D17" s="11"/>
      <c r="E17" s="4"/>
      <c r="F17" s="12"/>
      <c r="G17" s="12"/>
      <c r="H17" s="4"/>
    </row>
    <row r="18" spans="3:9">
      <c r="C18" s="11"/>
      <c r="D18" s="11"/>
      <c r="E18" s="4"/>
      <c r="F18" s="12"/>
      <c r="G18" s="12"/>
      <c r="H18" s="4"/>
    </row>
    <row r="19" spans="3:9">
      <c r="E19" s="7"/>
      <c r="F19" s="7"/>
      <c r="I19" s="7"/>
    </row>
    <row r="20" spans="3:9">
      <c r="E20" s="7"/>
      <c r="I20" s="7"/>
    </row>
    <row r="21" spans="3:9">
      <c r="E21" s="7"/>
      <c r="I21" s="7"/>
    </row>
    <row r="22" spans="3:9">
      <c r="E22" s="7"/>
      <c r="I22" s="7"/>
    </row>
    <row r="23" spans="3:9">
      <c r="E23" s="7"/>
      <c r="I23" s="7"/>
    </row>
  </sheetData>
  <mergeCells count="5">
    <mergeCell ref="C4:E4"/>
    <mergeCell ref="G4:I4"/>
    <mergeCell ref="B1:I1"/>
    <mergeCell ref="B2:I2"/>
    <mergeCell ref="B4:B5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1:J23"/>
  <sheetViews>
    <sheetView workbookViewId="0">
      <selection sqref="A1:IV65536"/>
    </sheetView>
  </sheetViews>
  <sheetFormatPr defaultRowHeight="12.75"/>
  <cols>
    <col min="1" max="1" width="9" style="2"/>
    <col min="2" max="5" width="9.375" style="2" customWidth="1"/>
    <col min="6" max="6" width="1.625" style="2" customWidth="1"/>
    <col min="7" max="9" width="9.375" style="2" customWidth="1"/>
    <col min="10" max="16384" width="9" style="2"/>
  </cols>
  <sheetData>
    <row r="1" spans="2:10">
      <c r="B1" s="62" t="s">
        <v>0</v>
      </c>
      <c r="C1" s="62"/>
      <c r="D1" s="62"/>
      <c r="E1" s="62"/>
      <c r="F1" s="62"/>
      <c r="G1" s="62"/>
      <c r="H1" s="62"/>
      <c r="I1" s="62"/>
    </row>
    <row r="2" spans="2:10">
      <c r="B2" s="62" t="s">
        <v>61</v>
      </c>
      <c r="C2" s="62"/>
      <c r="D2" s="62"/>
      <c r="E2" s="62"/>
      <c r="F2" s="62"/>
      <c r="G2" s="62"/>
      <c r="H2" s="62"/>
      <c r="I2" s="62"/>
    </row>
    <row r="3" spans="2:10">
      <c r="B3" s="21"/>
      <c r="C3" s="3"/>
    </row>
    <row r="4" spans="2:10" s="1" customFormat="1">
      <c r="B4" s="62" t="s">
        <v>9</v>
      </c>
      <c r="C4" s="62" t="s">
        <v>12</v>
      </c>
      <c r="D4" s="62"/>
      <c r="E4" s="62"/>
      <c r="G4" s="62" t="s">
        <v>10</v>
      </c>
      <c r="H4" s="62"/>
      <c r="I4" s="62"/>
    </row>
    <row r="5" spans="2:10" s="1" customFormat="1">
      <c r="B5" s="62"/>
      <c r="C5" s="1" t="s">
        <v>5</v>
      </c>
      <c r="D5" s="1" t="s">
        <v>6</v>
      </c>
      <c r="E5" s="1" t="s">
        <v>7</v>
      </c>
      <c r="G5" s="1" t="s">
        <v>5</v>
      </c>
      <c r="H5" s="1" t="s">
        <v>6</v>
      </c>
      <c r="I5" s="1" t="s">
        <v>7</v>
      </c>
    </row>
    <row r="6" spans="2:10">
      <c r="B6" s="13" t="s">
        <v>1</v>
      </c>
      <c r="C6" s="53">
        <v>146</v>
      </c>
      <c r="D6" s="53">
        <v>122</v>
      </c>
      <c r="E6" s="32">
        <f>IF(C6="","",+D6/C6)</f>
        <v>0.83561643835616439</v>
      </c>
      <c r="F6" s="33"/>
      <c r="G6" s="34">
        <v>316.3</v>
      </c>
      <c r="H6" s="34">
        <v>288.10000000000002</v>
      </c>
      <c r="I6" s="32">
        <f>IF(G6="","",H6/G6)</f>
        <v>0.91084413531457487</v>
      </c>
      <c r="J6" s="5"/>
    </row>
    <row r="7" spans="2:10">
      <c r="B7" s="13" t="s">
        <v>2</v>
      </c>
      <c r="C7" s="31">
        <v>706</v>
      </c>
      <c r="D7" s="31">
        <v>515</v>
      </c>
      <c r="E7" s="32">
        <f>IF(C7="","",+D7/C7)</f>
        <v>0.72946175637393773</v>
      </c>
      <c r="F7" s="33"/>
      <c r="G7" s="34">
        <v>791.33500000000004</v>
      </c>
      <c r="H7" s="34">
        <v>686.53399999999999</v>
      </c>
      <c r="I7" s="32">
        <f>IF(G7="","",H7/G7)</f>
        <v>0.86756430588815103</v>
      </c>
      <c r="J7" s="18"/>
    </row>
    <row r="8" spans="2:10">
      <c r="B8" s="13" t="s">
        <v>3</v>
      </c>
      <c r="C8" s="52">
        <v>1522</v>
      </c>
      <c r="D8" s="31">
        <v>1116</v>
      </c>
      <c r="E8" s="32">
        <f>IF(C8="","",+D8/C8)</f>
        <v>0.73324572930354792</v>
      </c>
      <c r="F8" s="33"/>
      <c r="G8" s="56">
        <v>2167.6999999999998</v>
      </c>
      <c r="H8" s="34">
        <v>1919.1</v>
      </c>
      <c r="I8" s="32">
        <f>IF(G8="","",H8/G8)</f>
        <v>0.88531623379618951</v>
      </c>
      <c r="J8" s="7"/>
    </row>
    <row r="9" spans="2:10">
      <c r="B9" s="13" t="s">
        <v>17</v>
      </c>
      <c r="C9" s="53">
        <v>27</v>
      </c>
      <c r="D9" s="53">
        <v>18</v>
      </c>
      <c r="E9" s="32">
        <f>IF(C9="","",+D9/C9)</f>
        <v>0.66666666666666663</v>
      </c>
      <c r="F9" s="55"/>
      <c r="G9" s="57">
        <v>40.53</v>
      </c>
      <c r="H9" s="57">
        <v>34.35</v>
      </c>
      <c r="I9" s="32">
        <f>IF(G9="","",H9/G9)</f>
        <v>0.84752035529237602</v>
      </c>
      <c r="J9" s="7"/>
    </row>
    <row r="10" spans="2:10" s="8" customFormat="1">
      <c r="B10" s="15" t="s">
        <v>4</v>
      </c>
      <c r="C10" s="36">
        <f>SUM(C6:C9)</f>
        <v>2401</v>
      </c>
      <c r="D10" s="36">
        <f>SUM(D6:D9)</f>
        <v>1771</v>
      </c>
      <c r="E10" s="37">
        <f>IF(C10="","",+D10/C10)</f>
        <v>0.73760932944606417</v>
      </c>
      <c r="F10" s="38"/>
      <c r="G10" s="39">
        <f>SUM(G6:G9)</f>
        <v>3315.8650000000002</v>
      </c>
      <c r="H10" s="39">
        <f>SUM(H6:H9)</f>
        <v>2928.0839999999998</v>
      </c>
      <c r="I10" s="37">
        <f>IF(G10="","",H10/G10)</f>
        <v>0.88305283839963311</v>
      </c>
      <c r="J10" s="10"/>
    </row>
    <row r="11" spans="2:10">
      <c r="C11" s="11"/>
      <c r="D11" s="11"/>
      <c r="E11" s="4"/>
      <c r="F11" s="6"/>
      <c r="G11" s="11"/>
      <c r="H11" s="11"/>
      <c r="I11" s="4"/>
    </row>
    <row r="12" spans="2:10">
      <c r="B12" s="43" t="s">
        <v>62</v>
      </c>
      <c r="D12" s="11"/>
      <c r="E12" s="4"/>
      <c r="F12" s="12"/>
      <c r="G12" s="12"/>
      <c r="H12" s="4"/>
    </row>
    <row r="13" spans="2:10">
      <c r="C13" s="11"/>
      <c r="D13" s="11"/>
      <c r="E13" s="4"/>
      <c r="F13" s="12"/>
      <c r="G13" s="12"/>
      <c r="H13" s="4"/>
    </row>
    <row r="14" spans="2:10">
      <c r="C14" s="11"/>
      <c r="D14" s="11"/>
      <c r="E14" s="4"/>
      <c r="F14" s="12"/>
      <c r="G14" s="12"/>
      <c r="H14" s="4"/>
    </row>
    <row r="15" spans="2:10">
      <c r="C15" s="11"/>
      <c r="D15" s="11"/>
      <c r="E15" s="4"/>
      <c r="F15" s="12"/>
      <c r="G15" s="12"/>
      <c r="H15" s="4"/>
    </row>
    <row r="16" spans="2:10">
      <c r="C16" s="11"/>
      <c r="D16" s="11"/>
      <c r="E16" s="4"/>
      <c r="F16" s="12"/>
      <c r="G16" s="12"/>
      <c r="H16" s="4"/>
    </row>
    <row r="17" spans="3:9">
      <c r="C17" s="11"/>
      <c r="D17" s="11"/>
      <c r="E17" s="4"/>
      <c r="F17" s="12"/>
      <c r="G17" s="12"/>
      <c r="H17" s="4"/>
    </row>
    <row r="18" spans="3:9">
      <c r="C18" s="11"/>
      <c r="D18" s="11"/>
      <c r="E18" s="4"/>
      <c r="F18" s="12"/>
      <c r="G18" s="12"/>
      <c r="H18" s="4"/>
    </row>
    <row r="19" spans="3:9">
      <c r="E19" s="7"/>
      <c r="F19" s="7"/>
      <c r="I19" s="7"/>
    </row>
    <row r="20" spans="3:9">
      <c r="E20" s="7"/>
      <c r="I20" s="7"/>
    </row>
    <row r="21" spans="3:9">
      <c r="E21" s="7"/>
      <c r="I21" s="7"/>
    </row>
    <row r="22" spans="3:9">
      <c r="E22" s="7"/>
      <c r="I22" s="7"/>
    </row>
    <row r="23" spans="3:9">
      <c r="E23" s="7"/>
      <c r="I23" s="7"/>
    </row>
  </sheetData>
  <mergeCells count="5">
    <mergeCell ref="B1:I1"/>
    <mergeCell ref="B2:I2"/>
    <mergeCell ref="B4:B5"/>
    <mergeCell ref="C4:E4"/>
    <mergeCell ref="G4:I4"/>
  </mergeCells>
  <phoneticPr fontId="0" type="noConversion"/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>
  <sheetPr codeName="Sheet53"/>
  <dimension ref="B1:J34"/>
  <sheetViews>
    <sheetView workbookViewId="0"/>
  </sheetViews>
  <sheetFormatPr defaultRowHeight="12.75"/>
  <cols>
    <col min="1" max="1" width="9" style="2"/>
    <col min="2" max="5" width="9.375" style="2" customWidth="1"/>
    <col min="6" max="6" width="1.625" style="2" customWidth="1"/>
    <col min="7" max="9" width="9.375" style="2" customWidth="1"/>
    <col min="10" max="16384" width="9" style="2"/>
  </cols>
  <sheetData>
    <row r="1" spans="2:10">
      <c r="B1" s="62" t="s">
        <v>0</v>
      </c>
      <c r="C1" s="62"/>
      <c r="D1" s="62"/>
      <c r="E1" s="62"/>
      <c r="F1" s="62"/>
      <c r="G1" s="62"/>
      <c r="H1" s="62"/>
      <c r="I1" s="62"/>
    </row>
    <row r="2" spans="2:10">
      <c r="B2" s="62" t="s">
        <v>26</v>
      </c>
      <c r="C2" s="62"/>
      <c r="D2" s="62"/>
      <c r="E2" s="62"/>
      <c r="F2" s="62"/>
      <c r="G2" s="62"/>
      <c r="H2" s="62"/>
      <c r="I2" s="62"/>
    </row>
    <row r="3" spans="2:10">
      <c r="B3" s="3"/>
      <c r="C3" s="3"/>
    </row>
    <row r="4" spans="2:10" s="1" customFormat="1">
      <c r="B4" s="62" t="s">
        <v>9</v>
      </c>
      <c r="C4" s="62" t="s">
        <v>12</v>
      </c>
      <c r="D4" s="62"/>
      <c r="E4" s="62"/>
      <c r="G4" s="62" t="s">
        <v>10</v>
      </c>
      <c r="H4" s="62"/>
      <c r="I4" s="62"/>
    </row>
    <row r="5" spans="2:10" s="1" customFormat="1">
      <c r="B5" s="62"/>
      <c r="C5" s="1" t="s">
        <v>5</v>
      </c>
      <c r="D5" s="1" t="s">
        <v>6</v>
      </c>
      <c r="E5" s="1" t="s">
        <v>7</v>
      </c>
      <c r="G5" s="1" t="s">
        <v>5</v>
      </c>
      <c r="H5" s="1" t="s">
        <v>6</v>
      </c>
      <c r="I5" s="1" t="s">
        <v>7</v>
      </c>
    </row>
    <row r="6" spans="2:10">
      <c r="B6" s="13" t="s">
        <v>1</v>
      </c>
      <c r="C6" s="30">
        <v>120</v>
      </c>
      <c r="D6" s="30">
        <v>104</v>
      </c>
      <c r="E6" s="27">
        <f>D6/C6</f>
        <v>0.8666666666666667</v>
      </c>
      <c r="F6" s="13"/>
      <c r="G6" s="24">
        <v>315.8</v>
      </c>
      <c r="H6" s="24">
        <v>301.5</v>
      </c>
      <c r="I6" s="27">
        <f>+H6/G6</f>
        <v>0.9547181760607979</v>
      </c>
      <c r="J6" s="5"/>
    </row>
    <row r="7" spans="2:10">
      <c r="B7" s="13" t="s">
        <v>2</v>
      </c>
      <c r="C7" s="30">
        <v>582</v>
      </c>
      <c r="D7" s="30">
        <v>406</v>
      </c>
      <c r="E7" s="27">
        <f>D7/C7</f>
        <v>0.69759450171821302</v>
      </c>
      <c r="F7" s="14"/>
      <c r="G7" s="24">
        <v>763.68799999999999</v>
      </c>
      <c r="H7" s="24">
        <v>679.41499999999996</v>
      </c>
      <c r="I7" s="27">
        <f>+H7/G7</f>
        <v>0.88964996176449018</v>
      </c>
      <c r="J7" s="18"/>
    </row>
    <row r="8" spans="2:10">
      <c r="B8" s="13" t="s">
        <v>3</v>
      </c>
      <c r="C8" s="30">
        <v>1254</v>
      </c>
      <c r="D8" s="30">
        <v>811</v>
      </c>
      <c r="E8" s="27">
        <f>D8/C8</f>
        <v>0.64673046251993616</v>
      </c>
      <c r="F8" s="14"/>
      <c r="G8" s="24">
        <v>1986.1</v>
      </c>
      <c r="H8" s="24">
        <v>1704.7</v>
      </c>
      <c r="I8" s="27">
        <f>+H8/G8</f>
        <v>0.8583152912743568</v>
      </c>
      <c r="J8" s="7"/>
    </row>
    <row r="9" spans="2:10">
      <c r="B9" s="13" t="s">
        <v>17</v>
      </c>
      <c r="C9" s="30">
        <v>20</v>
      </c>
      <c r="D9" s="30">
        <v>11</v>
      </c>
      <c r="E9" s="27">
        <f>D9/C9</f>
        <v>0.55000000000000004</v>
      </c>
      <c r="F9" s="14"/>
      <c r="G9" s="24">
        <v>38.4</v>
      </c>
      <c r="H9" s="24">
        <v>25</v>
      </c>
      <c r="I9" s="27">
        <f>+H9/G9</f>
        <v>0.65104166666666674</v>
      </c>
      <c r="J9" s="7"/>
    </row>
    <row r="10" spans="2:10" s="8" customFormat="1">
      <c r="B10" s="15" t="s">
        <v>4</v>
      </c>
      <c r="C10" s="16">
        <f>SUM(C6:C9)</f>
        <v>1976</v>
      </c>
      <c r="D10" s="16">
        <f>SUM(D6:D9)</f>
        <v>1332</v>
      </c>
      <c r="E10" s="28">
        <f>D10/C10</f>
        <v>0.67408906882591091</v>
      </c>
      <c r="F10" s="17"/>
      <c r="G10" s="29">
        <f>SUM(G6:G9)</f>
        <v>3103.9879999999998</v>
      </c>
      <c r="H10" s="29">
        <f>SUM(H6:H9)</f>
        <v>2710.6149999999998</v>
      </c>
      <c r="I10" s="28">
        <f>+H10/G10</f>
        <v>0.8732685177906615</v>
      </c>
      <c r="J10" s="10"/>
    </row>
    <row r="11" spans="2:10">
      <c r="C11" s="11"/>
      <c r="D11" s="11"/>
      <c r="E11" s="4"/>
      <c r="F11" s="6"/>
      <c r="G11" s="11"/>
      <c r="H11" s="11"/>
      <c r="I11" s="4"/>
    </row>
    <row r="12" spans="2:10">
      <c r="C12" s="11"/>
      <c r="D12" s="11"/>
      <c r="E12" s="4"/>
      <c r="F12" s="12"/>
      <c r="G12" s="12"/>
      <c r="H12" s="4"/>
    </row>
    <row r="13" spans="2:10">
      <c r="B13" s="19"/>
      <c r="C13" s="11"/>
      <c r="D13" s="11"/>
      <c r="E13" s="4"/>
      <c r="F13" s="12"/>
      <c r="G13" s="12"/>
      <c r="H13" s="4"/>
    </row>
    <row r="14" spans="2:10">
      <c r="C14" s="11"/>
      <c r="D14" s="11"/>
      <c r="E14" s="4"/>
      <c r="F14" s="12"/>
      <c r="G14" s="12"/>
      <c r="H14" s="4"/>
    </row>
    <row r="15" spans="2:10">
      <c r="C15" s="11"/>
      <c r="D15" s="11"/>
      <c r="E15" s="4"/>
      <c r="F15" s="12"/>
      <c r="G15" s="12"/>
      <c r="H15" s="4"/>
    </row>
    <row r="16" spans="2:10">
      <c r="C16" s="11"/>
      <c r="D16" s="11"/>
      <c r="E16" s="4"/>
      <c r="F16" s="12"/>
      <c r="G16" s="12"/>
      <c r="H16" s="4"/>
    </row>
    <row r="17" spans="3:9">
      <c r="C17" s="11"/>
      <c r="D17" s="11"/>
      <c r="E17" s="4"/>
      <c r="F17" s="12"/>
      <c r="G17" s="12"/>
      <c r="H17" s="4"/>
    </row>
    <row r="18" spans="3:9">
      <c r="C18" s="11"/>
      <c r="D18" s="11"/>
      <c r="E18" s="4"/>
      <c r="F18" s="12"/>
      <c r="G18" s="12"/>
      <c r="H18" s="4"/>
    </row>
    <row r="19" spans="3:9">
      <c r="E19" s="7"/>
      <c r="F19" s="7"/>
      <c r="I19" s="7"/>
    </row>
    <row r="20" spans="3:9">
      <c r="E20" s="7"/>
      <c r="I20" s="7"/>
    </row>
    <row r="21" spans="3:9">
      <c r="E21" s="7"/>
      <c r="I21" s="7"/>
    </row>
    <row r="22" spans="3:9">
      <c r="E22" s="7"/>
      <c r="I22" s="7"/>
    </row>
    <row r="23" spans="3:9">
      <c r="E23" s="7"/>
      <c r="I23" s="7"/>
    </row>
    <row r="34" spans="9:10">
      <c r="I34" s="20"/>
      <c r="J34" s="20"/>
    </row>
  </sheetData>
  <mergeCells count="5">
    <mergeCell ref="C4:E4"/>
    <mergeCell ref="G4:I4"/>
    <mergeCell ref="B1:I1"/>
    <mergeCell ref="B2:I2"/>
    <mergeCell ref="B4:B5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sheetPr codeName="Sheet52"/>
  <dimension ref="B1:J34"/>
  <sheetViews>
    <sheetView workbookViewId="0"/>
  </sheetViews>
  <sheetFormatPr defaultRowHeight="12.75"/>
  <cols>
    <col min="1" max="1" width="9" style="2"/>
    <col min="2" max="5" width="9.375" style="2" customWidth="1"/>
    <col min="6" max="6" width="1.625" style="2" customWidth="1"/>
    <col min="7" max="9" width="9.375" style="2" customWidth="1"/>
    <col min="10" max="16384" width="9" style="2"/>
  </cols>
  <sheetData>
    <row r="1" spans="2:10">
      <c r="B1" s="62" t="s">
        <v>0</v>
      </c>
      <c r="C1" s="62"/>
      <c r="D1" s="62"/>
      <c r="E1" s="62"/>
      <c r="F1" s="62"/>
      <c r="G1" s="62"/>
      <c r="H1" s="62"/>
      <c r="I1" s="62"/>
    </row>
    <row r="2" spans="2:10">
      <c r="B2" s="62" t="s">
        <v>25</v>
      </c>
      <c r="C2" s="62"/>
      <c r="D2" s="62"/>
      <c r="E2" s="62"/>
      <c r="F2" s="62"/>
      <c r="G2" s="62"/>
      <c r="H2" s="62"/>
      <c r="I2" s="62"/>
    </row>
    <row r="3" spans="2:10">
      <c r="B3" s="3"/>
      <c r="C3" s="3"/>
    </row>
    <row r="4" spans="2:10" s="1" customFormat="1">
      <c r="B4" s="62" t="s">
        <v>9</v>
      </c>
      <c r="C4" s="62" t="s">
        <v>12</v>
      </c>
      <c r="D4" s="62"/>
      <c r="E4" s="62"/>
      <c r="G4" s="62" t="s">
        <v>10</v>
      </c>
      <c r="H4" s="62"/>
      <c r="I4" s="62"/>
    </row>
    <row r="5" spans="2:10" s="1" customFormat="1">
      <c r="B5" s="62"/>
      <c r="C5" s="1" t="s">
        <v>5</v>
      </c>
      <c r="D5" s="1" t="s">
        <v>6</v>
      </c>
      <c r="E5" s="1" t="s">
        <v>7</v>
      </c>
      <c r="G5" s="1" t="s">
        <v>5</v>
      </c>
      <c r="H5" s="1" t="s">
        <v>6</v>
      </c>
      <c r="I5" s="1" t="s">
        <v>7</v>
      </c>
    </row>
    <row r="6" spans="2:10">
      <c r="B6" s="13" t="s">
        <v>1</v>
      </c>
      <c r="C6" s="30">
        <v>120</v>
      </c>
      <c r="D6" s="30">
        <v>101</v>
      </c>
      <c r="E6" s="27">
        <f>D6/C6</f>
        <v>0.84166666666666667</v>
      </c>
      <c r="F6" s="13"/>
      <c r="G6" s="24">
        <v>315.8</v>
      </c>
      <c r="H6" s="24">
        <v>298.3</v>
      </c>
      <c r="I6" s="27">
        <f>+H6/G6</f>
        <v>0.94458518049398354</v>
      </c>
      <c r="J6" s="5"/>
    </row>
    <row r="7" spans="2:10">
      <c r="B7" s="13" t="s">
        <v>2</v>
      </c>
      <c r="C7" s="30">
        <v>584</v>
      </c>
      <c r="D7" s="30">
        <v>400</v>
      </c>
      <c r="E7" s="27">
        <f>D7/C7</f>
        <v>0.68493150684931503</v>
      </c>
      <c r="F7" s="14"/>
      <c r="G7" s="24">
        <v>764.70500000000004</v>
      </c>
      <c r="H7" s="24">
        <v>668.89099999999996</v>
      </c>
      <c r="I7" s="27">
        <f>+H7/G7</f>
        <v>0.87470462465918219</v>
      </c>
      <c r="J7" s="18"/>
    </row>
    <row r="8" spans="2:10">
      <c r="B8" s="13" t="s">
        <v>3</v>
      </c>
      <c r="C8" s="30">
        <v>1258</v>
      </c>
      <c r="D8" s="30">
        <v>807</v>
      </c>
      <c r="E8" s="27">
        <f>D8/C8</f>
        <v>0.64149443561208264</v>
      </c>
      <c r="F8" s="14"/>
      <c r="G8" s="24">
        <v>1988.6</v>
      </c>
      <c r="H8" s="24">
        <v>1678.3</v>
      </c>
      <c r="I8" s="27">
        <f>+H8/G8</f>
        <v>0.84396057527909085</v>
      </c>
      <c r="J8" s="7"/>
    </row>
    <row r="9" spans="2:10">
      <c r="B9" s="13" t="s">
        <v>17</v>
      </c>
      <c r="C9" s="30">
        <v>20</v>
      </c>
      <c r="D9" s="30">
        <v>11</v>
      </c>
      <c r="E9" s="27">
        <f>D9/C9</f>
        <v>0.55000000000000004</v>
      </c>
      <c r="F9" s="14"/>
      <c r="G9" s="24">
        <v>38.4</v>
      </c>
      <c r="H9" s="24">
        <v>25</v>
      </c>
      <c r="I9" s="27">
        <f>+H9/G9</f>
        <v>0.65104166666666674</v>
      </c>
      <c r="J9" s="7"/>
    </row>
    <row r="10" spans="2:10" s="8" customFormat="1">
      <c r="B10" s="15" t="s">
        <v>4</v>
      </c>
      <c r="C10" s="16">
        <f>SUM(C6:C9)</f>
        <v>1982</v>
      </c>
      <c r="D10" s="16">
        <f>SUM(D6:D9)</f>
        <v>1319</v>
      </c>
      <c r="E10" s="28">
        <f>D10/C10</f>
        <v>0.66548940464177597</v>
      </c>
      <c r="F10" s="17"/>
      <c r="G10" s="29">
        <f>SUM(G6:G9)</f>
        <v>3107.5050000000001</v>
      </c>
      <c r="H10" s="29">
        <f>SUM(H6:H9)</f>
        <v>2670.491</v>
      </c>
      <c r="I10" s="28">
        <f>+H10/G10</f>
        <v>0.85936820696990024</v>
      </c>
      <c r="J10" s="10"/>
    </row>
    <row r="11" spans="2:10">
      <c r="C11" s="11"/>
      <c r="D11" s="11"/>
      <c r="E11" s="4"/>
      <c r="F11" s="6"/>
      <c r="G11" s="11"/>
      <c r="H11" s="11"/>
      <c r="I11" s="4"/>
    </row>
    <row r="12" spans="2:10">
      <c r="C12" s="11"/>
      <c r="D12" s="11"/>
      <c r="E12" s="4"/>
      <c r="F12" s="12"/>
      <c r="G12" s="12"/>
      <c r="H12" s="4"/>
    </row>
    <row r="13" spans="2:10">
      <c r="B13" s="19"/>
      <c r="C13" s="11"/>
      <c r="D13" s="11"/>
      <c r="E13" s="4"/>
      <c r="F13" s="12"/>
      <c r="G13" s="12"/>
      <c r="H13" s="4"/>
    </row>
    <row r="14" spans="2:10">
      <c r="C14" s="11"/>
      <c r="D14" s="11"/>
      <c r="E14" s="4"/>
      <c r="F14" s="12"/>
      <c r="G14" s="12"/>
      <c r="H14" s="4"/>
    </row>
    <row r="15" spans="2:10">
      <c r="C15" s="11"/>
      <c r="D15" s="11"/>
      <c r="E15" s="4"/>
      <c r="F15" s="12"/>
      <c r="G15" s="12"/>
      <c r="H15" s="4"/>
    </row>
    <row r="16" spans="2:10">
      <c r="C16" s="11"/>
      <c r="D16" s="11"/>
      <c r="E16" s="4"/>
      <c r="F16" s="12"/>
      <c r="G16" s="12"/>
      <c r="H16" s="4"/>
    </row>
    <row r="17" spans="3:9">
      <c r="C17" s="11"/>
      <c r="D17" s="11"/>
      <c r="E17" s="4"/>
      <c r="F17" s="12"/>
      <c r="G17" s="12"/>
      <c r="H17" s="4"/>
    </row>
    <row r="18" spans="3:9">
      <c r="C18" s="11"/>
      <c r="D18" s="11"/>
      <c r="E18" s="4"/>
      <c r="F18" s="12"/>
      <c r="G18" s="12"/>
      <c r="H18" s="4"/>
    </row>
    <row r="19" spans="3:9">
      <c r="E19" s="7"/>
      <c r="F19" s="7"/>
      <c r="I19" s="7"/>
    </row>
    <row r="20" spans="3:9">
      <c r="E20" s="7"/>
      <c r="I20" s="7"/>
    </row>
    <row r="21" spans="3:9">
      <c r="E21" s="7"/>
      <c r="I21" s="7"/>
    </row>
    <row r="22" spans="3:9">
      <c r="E22" s="7"/>
      <c r="I22" s="7"/>
    </row>
    <row r="23" spans="3:9">
      <c r="E23" s="7"/>
      <c r="I23" s="7"/>
    </row>
    <row r="34" spans="9:10">
      <c r="I34" s="20"/>
      <c r="J34" s="20"/>
    </row>
  </sheetData>
  <mergeCells count="5">
    <mergeCell ref="C4:E4"/>
    <mergeCell ref="G4:I4"/>
    <mergeCell ref="B1:I1"/>
    <mergeCell ref="B2:I2"/>
    <mergeCell ref="B4:B5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sheetPr codeName="Sheet51"/>
  <dimension ref="B1:J34"/>
  <sheetViews>
    <sheetView workbookViewId="0"/>
  </sheetViews>
  <sheetFormatPr defaultRowHeight="12.75"/>
  <cols>
    <col min="1" max="1" width="9" style="2"/>
    <col min="2" max="5" width="9.375" style="2" customWidth="1"/>
    <col min="6" max="6" width="1.625" style="2" customWidth="1"/>
    <col min="7" max="9" width="9.375" style="2" customWidth="1"/>
    <col min="10" max="16384" width="9" style="2"/>
  </cols>
  <sheetData>
    <row r="1" spans="2:10">
      <c r="B1" s="62" t="s">
        <v>0</v>
      </c>
      <c r="C1" s="62"/>
      <c r="D1" s="62"/>
      <c r="E1" s="62"/>
      <c r="F1" s="62"/>
      <c r="G1" s="62"/>
      <c r="H1" s="62"/>
      <c r="I1" s="62"/>
    </row>
    <row r="2" spans="2:10">
      <c r="B2" s="62" t="s">
        <v>24</v>
      </c>
      <c r="C2" s="62"/>
      <c r="D2" s="62"/>
      <c r="E2" s="62"/>
      <c r="F2" s="62"/>
      <c r="G2" s="62"/>
      <c r="H2" s="62"/>
      <c r="I2" s="62"/>
    </row>
    <row r="3" spans="2:10">
      <c r="B3" s="3"/>
      <c r="C3" s="3"/>
    </row>
    <row r="4" spans="2:10" s="1" customFormat="1">
      <c r="B4" s="62" t="s">
        <v>9</v>
      </c>
      <c r="C4" s="62" t="s">
        <v>12</v>
      </c>
      <c r="D4" s="62"/>
      <c r="E4" s="62"/>
      <c r="G4" s="62" t="s">
        <v>10</v>
      </c>
      <c r="H4" s="62"/>
      <c r="I4" s="62"/>
    </row>
    <row r="5" spans="2:10" s="1" customFormat="1">
      <c r="B5" s="62"/>
      <c r="C5" s="1" t="s">
        <v>5</v>
      </c>
      <c r="D5" s="1" t="s">
        <v>6</v>
      </c>
      <c r="E5" s="1" t="s">
        <v>7</v>
      </c>
      <c r="G5" s="1" t="s">
        <v>5</v>
      </c>
      <c r="H5" s="1" t="s">
        <v>6</v>
      </c>
      <c r="I5" s="1" t="s">
        <v>7</v>
      </c>
    </row>
    <row r="6" spans="2:10">
      <c r="B6" s="13" t="s">
        <v>1</v>
      </c>
      <c r="C6" s="30">
        <v>109</v>
      </c>
      <c r="D6" s="30">
        <v>99</v>
      </c>
      <c r="E6" s="27">
        <f>D6/C6</f>
        <v>0.90825688073394495</v>
      </c>
      <c r="F6" s="13"/>
      <c r="G6" s="24">
        <v>315.8</v>
      </c>
      <c r="H6" s="24">
        <v>294.7</v>
      </c>
      <c r="I6" s="27">
        <f>+H6/G6</f>
        <v>0.93318556048131718</v>
      </c>
      <c r="J6" s="5"/>
    </row>
    <row r="7" spans="2:10">
      <c r="B7" s="13" t="s">
        <v>2</v>
      </c>
      <c r="C7" s="30">
        <v>581</v>
      </c>
      <c r="D7" s="30">
        <v>390</v>
      </c>
      <c r="E7" s="27">
        <f>D7/C7</f>
        <v>0.67125645438898451</v>
      </c>
      <c r="F7" s="14"/>
      <c r="G7" s="24">
        <v>760.54300000000001</v>
      </c>
      <c r="H7" s="24">
        <v>659.94100000000003</v>
      </c>
      <c r="I7" s="27">
        <f>+H7/G7</f>
        <v>0.86772345547852003</v>
      </c>
      <c r="J7" s="18"/>
    </row>
    <row r="8" spans="2:10">
      <c r="B8" s="13" t="s">
        <v>3</v>
      </c>
      <c r="C8" s="30">
        <v>1322</v>
      </c>
      <c r="D8" s="30">
        <v>845</v>
      </c>
      <c r="E8" s="27">
        <f>D8/C8</f>
        <v>0.63918305597579428</v>
      </c>
      <c r="F8" s="14"/>
      <c r="G8" s="24">
        <v>1905.9</v>
      </c>
      <c r="H8" s="24">
        <v>1569.9</v>
      </c>
      <c r="I8" s="27">
        <f>+H8/G8</f>
        <v>0.82370533606170315</v>
      </c>
      <c r="J8" s="7"/>
    </row>
    <row r="9" spans="2:10">
      <c r="B9" s="13" t="s">
        <v>17</v>
      </c>
      <c r="C9" s="30">
        <v>20</v>
      </c>
      <c r="D9" s="30">
        <v>11</v>
      </c>
      <c r="E9" s="27">
        <f>D9/C9</f>
        <v>0.55000000000000004</v>
      </c>
      <c r="F9" s="14"/>
      <c r="G9" s="24">
        <v>38.4</v>
      </c>
      <c r="H9" s="24">
        <v>21.3</v>
      </c>
      <c r="I9" s="27">
        <f>+H9/G9</f>
        <v>0.5546875</v>
      </c>
      <c r="J9" s="7"/>
    </row>
    <row r="10" spans="2:10" s="8" customFormat="1">
      <c r="B10" s="15" t="s">
        <v>4</v>
      </c>
      <c r="C10" s="16">
        <f>SUM(C6:C9)</f>
        <v>2032</v>
      </c>
      <c r="D10" s="16">
        <f>SUM(D6:D9)</f>
        <v>1345</v>
      </c>
      <c r="E10" s="28">
        <f>D10/C10</f>
        <v>0.66190944881889768</v>
      </c>
      <c r="F10" s="17"/>
      <c r="G10" s="29">
        <f>SUM(G6:G9)</f>
        <v>3020.6430000000005</v>
      </c>
      <c r="H10" s="29">
        <f>SUM(H6:H9)</f>
        <v>2545.8410000000003</v>
      </c>
      <c r="I10" s="28">
        <f>+H10/G10</f>
        <v>0.84281426173169083</v>
      </c>
      <c r="J10" s="10"/>
    </row>
    <row r="11" spans="2:10">
      <c r="C11" s="11"/>
      <c r="D11" s="11"/>
      <c r="E11" s="4"/>
      <c r="F11" s="6"/>
      <c r="G11" s="11"/>
      <c r="H11" s="11"/>
      <c r="I11" s="4"/>
    </row>
    <row r="12" spans="2:10">
      <c r="C12" s="11"/>
      <c r="D12" s="11"/>
      <c r="E12" s="4"/>
      <c r="F12" s="12"/>
      <c r="G12" s="12"/>
      <c r="H12" s="4"/>
    </row>
    <row r="13" spans="2:10">
      <c r="B13" s="19"/>
      <c r="C13" s="11"/>
      <c r="D13" s="11"/>
      <c r="E13" s="4"/>
      <c r="F13" s="12"/>
      <c r="G13" s="12"/>
      <c r="H13" s="4"/>
    </row>
    <row r="14" spans="2:10">
      <c r="C14" s="11"/>
      <c r="D14" s="11"/>
      <c r="E14" s="4"/>
      <c r="F14" s="12"/>
      <c r="G14" s="12"/>
      <c r="H14" s="4"/>
    </row>
    <row r="15" spans="2:10">
      <c r="C15" s="11"/>
      <c r="D15" s="11"/>
      <c r="E15" s="4"/>
      <c r="F15" s="12"/>
      <c r="G15" s="12"/>
      <c r="H15" s="4"/>
    </row>
    <row r="16" spans="2:10">
      <c r="C16" s="11"/>
      <c r="D16" s="11"/>
      <c r="E16" s="4"/>
      <c r="F16" s="12"/>
      <c r="G16" s="12"/>
      <c r="H16" s="4"/>
    </row>
    <row r="17" spans="3:9">
      <c r="C17" s="11"/>
      <c r="D17" s="11"/>
      <c r="E17" s="4"/>
      <c r="F17" s="12"/>
      <c r="G17" s="12"/>
      <c r="H17" s="4"/>
    </row>
    <row r="18" spans="3:9">
      <c r="C18" s="11"/>
      <c r="D18" s="11"/>
      <c r="E18" s="4"/>
      <c r="F18" s="12"/>
      <c r="G18" s="12"/>
      <c r="H18" s="4"/>
    </row>
    <row r="19" spans="3:9">
      <c r="E19" s="7"/>
      <c r="F19" s="7"/>
      <c r="I19" s="7"/>
    </row>
    <row r="20" spans="3:9">
      <c r="E20" s="7"/>
      <c r="I20" s="7"/>
    </row>
    <row r="21" spans="3:9">
      <c r="E21" s="7"/>
      <c r="I21" s="7"/>
    </row>
    <row r="22" spans="3:9">
      <c r="E22" s="7"/>
      <c r="I22" s="7"/>
    </row>
    <row r="23" spans="3:9">
      <c r="E23" s="7"/>
      <c r="I23" s="7"/>
    </row>
    <row r="34" spans="9:10">
      <c r="I34" s="20"/>
      <c r="J34" s="20"/>
    </row>
  </sheetData>
  <mergeCells count="5">
    <mergeCell ref="C4:E4"/>
    <mergeCell ref="G4:I4"/>
    <mergeCell ref="B1:I1"/>
    <mergeCell ref="B2:I2"/>
    <mergeCell ref="B4:B5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sheetPr codeName="Sheet50"/>
  <dimension ref="B1:J34"/>
  <sheetViews>
    <sheetView workbookViewId="0"/>
  </sheetViews>
  <sheetFormatPr defaultRowHeight="12.75"/>
  <cols>
    <col min="1" max="1" width="9" style="2"/>
    <col min="2" max="5" width="9.375" style="2" customWidth="1"/>
    <col min="6" max="6" width="1.625" style="2" customWidth="1"/>
    <col min="7" max="9" width="9.375" style="2" customWidth="1"/>
    <col min="10" max="16384" width="9" style="2"/>
  </cols>
  <sheetData>
    <row r="1" spans="2:10">
      <c r="B1" s="62" t="s">
        <v>0</v>
      </c>
      <c r="C1" s="62"/>
      <c r="D1" s="62"/>
      <c r="E1" s="62"/>
      <c r="F1" s="62"/>
      <c r="G1" s="62"/>
      <c r="H1" s="62"/>
      <c r="I1" s="62"/>
    </row>
    <row r="2" spans="2:10">
      <c r="B2" s="62" t="s">
        <v>23</v>
      </c>
      <c r="C2" s="62"/>
      <c r="D2" s="62"/>
      <c r="E2" s="62"/>
      <c r="F2" s="62"/>
      <c r="G2" s="62"/>
      <c r="H2" s="62"/>
      <c r="I2" s="62"/>
    </row>
    <row r="3" spans="2:10">
      <c r="B3" s="3"/>
      <c r="C3" s="3"/>
    </row>
    <row r="4" spans="2:10" s="1" customFormat="1">
      <c r="B4" s="62" t="s">
        <v>9</v>
      </c>
      <c r="C4" s="62" t="s">
        <v>12</v>
      </c>
      <c r="D4" s="62"/>
      <c r="E4" s="62"/>
      <c r="G4" s="62" t="s">
        <v>10</v>
      </c>
      <c r="H4" s="62"/>
      <c r="I4" s="62"/>
    </row>
    <row r="5" spans="2:10" s="1" customFormat="1">
      <c r="B5" s="62"/>
      <c r="C5" s="1" t="s">
        <v>5</v>
      </c>
      <c r="D5" s="1" t="s">
        <v>6</v>
      </c>
      <c r="E5" s="1" t="s">
        <v>7</v>
      </c>
      <c r="G5" s="1" t="s">
        <v>5</v>
      </c>
      <c r="H5" s="1" t="s">
        <v>6</v>
      </c>
      <c r="I5" s="1" t="s">
        <v>7</v>
      </c>
    </row>
    <row r="6" spans="2:10">
      <c r="B6" s="13" t="s">
        <v>1</v>
      </c>
      <c r="C6" s="30">
        <v>109</v>
      </c>
      <c r="D6" s="30">
        <v>97</v>
      </c>
      <c r="E6" s="27">
        <f>D6/C6</f>
        <v>0.88990825688073394</v>
      </c>
      <c r="F6" s="13"/>
      <c r="G6" s="24">
        <v>315.8</v>
      </c>
      <c r="H6" s="24">
        <v>294.8</v>
      </c>
      <c r="I6" s="27">
        <f>+H6/G6</f>
        <v>0.93350221659278021</v>
      </c>
      <c r="J6" s="5"/>
    </row>
    <row r="7" spans="2:10">
      <c r="B7" s="13" t="s">
        <v>2</v>
      </c>
      <c r="C7" s="30">
        <v>579</v>
      </c>
      <c r="D7" s="30">
        <v>394</v>
      </c>
      <c r="E7" s="27">
        <f>D7/C7</f>
        <v>0.6804835924006909</v>
      </c>
      <c r="F7" s="14"/>
      <c r="G7" s="24">
        <v>814.79</v>
      </c>
      <c r="H7" s="24">
        <v>713.26300000000003</v>
      </c>
      <c r="I7" s="27">
        <f>+H7/G7</f>
        <v>0.87539488702610502</v>
      </c>
      <c r="J7" s="18"/>
    </row>
    <row r="8" spans="2:10">
      <c r="B8" s="13" t="s">
        <v>3</v>
      </c>
      <c r="C8" s="30">
        <v>1322</v>
      </c>
      <c r="D8" s="30">
        <v>855</v>
      </c>
      <c r="E8" s="27">
        <f>D8/C8</f>
        <v>0.64674735249621784</v>
      </c>
      <c r="F8" s="14"/>
      <c r="G8" s="24">
        <v>1903.3</v>
      </c>
      <c r="H8" s="24">
        <v>1591.5</v>
      </c>
      <c r="I8" s="27">
        <f>+H8/G8</f>
        <v>0.83617926758787375</v>
      </c>
      <c r="J8" s="7"/>
    </row>
    <row r="9" spans="2:10">
      <c r="B9" s="13" t="s">
        <v>17</v>
      </c>
      <c r="C9" s="30">
        <v>20</v>
      </c>
      <c r="D9" s="30">
        <v>11</v>
      </c>
      <c r="E9" s="27">
        <f>D9/C9</f>
        <v>0.55000000000000004</v>
      </c>
      <c r="F9" s="14"/>
      <c r="G9" s="24">
        <v>38.4</v>
      </c>
      <c r="H9" s="24">
        <v>26.6</v>
      </c>
      <c r="I9" s="27">
        <f>+H9/G9</f>
        <v>0.69270833333333337</v>
      </c>
      <c r="J9" s="7"/>
    </row>
    <row r="10" spans="2:10" s="8" customFormat="1">
      <c r="B10" s="15" t="s">
        <v>4</v>
      </c>
      <c r="C10" s="16">
        <f>SUM(C6:C9)</f>
        <v>2030</v>
      </c>
      <c r="D10" s="16">
        <f>SUM(D6:D9)</f>
        <v>1357</v>
      </c>
      <c r="E10" s="28">
        <f>D10/C10</f>
        <v>0.66847290640394086</v>
      </c>
      <c r="F10" s="17"/>
      <c r="G10" s="29">
        <f>SUM(G6:G9)</f>
        <v>3072.29</v>
      </c>
      <c r="H10" s="29">
        <f>SUM(H6:H9)</f>
        <v>2626.163</v>
      </c>
      <c r="I10" s="28">
        <f>+H10/G10</f>
        <v>0.85479007515566563</v>
      </c>
      <c r="J10" s="10"/>
    </row>
    <row r="11" spans="2:10">
      <c r="C11" s="11"/>
      <c r="D11" s="11"/>
      <c r="E11" s="4"/>
      <c r="F11" s="6"/>
      <c r="G11" s="11"/>
      <c r="H11" s="11"/>
      <c r="I11" s="4"/>
    </row>
    <row r="12" spans="2:10">
      <c r="C12" s="11"/>
      <c r="D12" s="11"/>
      <c r="E12" s="4"/>
      <c r="F12" s="12"/>
      <c r="G12" s="12"/>
      <c r="H12" s="4"/>
    </row>
    <row r="13" spans="2:10">
      <c r="B13" s="19"/>
      <c r="C13" s="11"/>
      <c r="D13" s="11"/>
      <c r="E13" s="4"/>
      <c r="F13" s="12"/>
      <c r="G13" s="12"/>
      <c r="H13" s="4"/>
    </row>
    <row r="14" spans="2:10">
      <c r="C14" s="11"/>
      <c r="D14" s="11"/>
      <c r="E14" s="4"/>
      <c r="F14" s="12"/>
      <c r="G14" s="12"/>
      <c r="H14" s="4"/>
    </row>
    <row r="15" spans="2:10">
      <c r="C15" s="11"/>
      <c r="D15" s="11"/>
      <c r="E15" s="4"/>
      <c r="F15" s="12"/>
      <c r="G15" s="12"/>
      <c r="H15" s="4"/>
    </row>
    <row r="16" spans="2:10">
      <c r="C16" s="11"/>
      <c r="D16" s="11"/>
      <c r="E16" s="4"/>
      <c r="F16" s="12"/>
      <c r="G16" s="12"/>
      <c r="H16" s="4"/>
    </row>
    <row r="17" spans="3:9">
      <c r="C17" s="11"/>
      <c r="D17" s="11"/>
      <c r="E17" s="4"/>
      <c r="F17" s="12"/>
      <c r="G17" s="12"/>
      <c r="H17" s="4"/>
    </row>
    <row r="18" spans="3:9">
      <c r="C18" s="11"/>
      <c r="D18" s="11"/>
      <c r="E18" s="4"/>
      <c r="F18" s="12"/>
      <c r="G18" s="12"/>
      <c r="H18" s="4"/>
    </row>
    <row r="19" spans="3:9">
      <c r="E19" s="7"/>
      <c r="F19" s="7"/>
      <c r="I19" s="7"/>
    </row>
    <row r="20" spans="3:9">
      <c r="E20" s="7"/>
      <c r="I20" s="7"/>
    </row>
    <row r="21" spans="3:9">
      <c r="E21" s="7"/>
      <c r="I21" s="7"/>
    </row>
    <row r="22" spans="3:9">
      <c r="E22" s="7"/>
      <c r="I22" s="7"/>
    </row>
    <row r="23" spans="3:9">
      <c r="E23" s="7"/>
      <c r="I23" s="7"/>
    </row>
    <row r="34" spans="9:10">
      <c r="I34" s="20"/>
      <c r="J34" s="20"/>
    </row>
  </sheetData>
  <mergeCells count="5">
    <mergeCell ref="C4:E4"/>
    <mergeCell ref="G4:I4"/>
    <mergeCell ref="B1:I1"/>
    <mergeCell ref="B2:I2"/>
    <mergeCell ref="B4:B5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>
  <sheetPr codeName="Sheet49"/>
  <dimension ref="B1:J34"/>
  <sheetViews>
    <sheetView workbookViewId="0"/>
  </sheetViews>
  <sheetFormatPr defaultRowHeight="12.75"/>
  <cols>
    <col min="1" max="1" width="9" style="2"/>
    <col min="2" max="5" width="9.375" style="2" customWidth="1"/>
    <col min="6" max="6" width="1.625" style="2" customWidth="1"/>
    <col min="7" max="9" width="9.375" style="2" customWidth="1"/>
    <col min="10" max="16384" width="9" style="2"/>
  </cols>
  <sheetData>
    <row r="1" spans="2:10">
      <c r="B1" s="62" t="s">
        <v>0</v>
      </c>
      <c r="C1" s="62"/>
      <c r="D1" s="62"/>
      <c r="E1" s="62"/>
      <c r="F1" s="62"/>
      <c r="G1" s="62"/>
      <c r="H1" s="62"/>
      <c r="I1" s="62"/>
    </row>
    <row r="2" spans="2:10">
      <c r="B2" s="62" t="s">
        <v>22</v>
      </c>
      <c r="C2" s="62"/>
      <c r="D2" s="62"/>
      <c r="E2" s="62"/>
      <c r="F2" s="62"/>
      <c r="G2" s="62"/>
      <c r="H2" s="62"/>
      <c r="I2" s="62"/>
    </row>
    <row r="3" spans="2:10">
      <c r="B3" s="3"/>
      <c r="C3" s="3"/>
    </row>
    <row r="4" spans="2:10" s="1" customFormat="1">
      <c r="B4" s="62" t="s">
        <v>9</v>
      </c>
      <c r="C4" s="62" t="s">
        <v>12</v>
      </c>
      <c r="D4" s="62"/>
      <c r="E4" s="62"/>
      <c r="G4" s="62" t="s">
        <v>10</v>
      </c>
      <c r="H4" s="62"/>
      <c r="I4" s="62"/>
    </row>
    <row r="5" spans="2:10" s="1" customFormat="1">
      <c r="B5" s="62"/>
      <c r="C5" s="1" t="s">
        <v>5</v>
      </c>
      <c r="D5" s="1" t="s">
        <v>6</v>
      </c>
      <c r="E5" s="1" t="s">
        <v>7</v>
      </c>
      <c r="G5" s="1" t="s">
        <v>5</v>
      </c>
      <c r="H5" s="1" t="s">
        <v>6</v>
      </c>
      <c r="I5" s="1" t="s">
        <v>7</v>
      </c>
    </row>
    <row r="6" spans="2:10">
      <c r="B6" s="13" t="s">
        <v>1</v>
      </c>
      <c r="C6" s="30">
        <v>113</v>
      </c>
      <c r="D6" s="30">
        <v>97</v>
      </c>
      <c r="E6" s="27">
        <f>D6/C6</f>
        <v>0.8584070796460177</v>
      </c>
      <c r="F6" s="13"/>
      <c r="G6" s="24">
        <v>315.8</v>
      </c>
      <c r="H6" s="24">
        <v>294.89999999999998</v>
      </c>
      <c r="I6" s="27">
        <f>+H6/G6</f>
        <v>0.93381887270424313</v>
      </c>
      <c r="J6" s="5"/>
    </row>
    <row r="7" spans="2:10">
      <c r="B7" s="13" t="s">
        <v>2</v>
      </c>
      <c r="C7" s="30">
        <v>580</v>
      </c>
      <c r="D7" s="30">
        <v>391</v>
      </c>
      <c r="E7" s="27">
        <f>D7/C7</f>
        <v>0.67413793103448272</v>
      </c>
      <c r="F7" s="14"/>
      <c r="G7" s="24">
        <v>811.02200000000005</v>
      </c>
      <c r="H7" s="24">
        <v>709.76499999999999</v>
      </c>
      <c r="I7" s="27">
        <f>+H7/G7</f>
        <v>0.87514888622010245</v>
      </c>
      <c r="J7" s="18"/>
    </row>
    <row r="8" spans="2:10">
      <c r="B8" s="13" t="s">
        <v>3</v>
      </c>
      <c r="C8" s="30">
        <v>1449</v>
      </c>
      <c r="D8" s="30">
        <v>962</v>
      </c>
      <c r="E8" s="27">
        <f>D8/C8</f>
        <v>0.66390614216701171</v>
      </c>
      <c r="F8" s="14"/>
      <c r="G8" s="24">
        <v>1901.1</v>
      </c>
      <c r="H8" s="24">
        <v>1571.7</v>
      </c>
      <c r="I8" s="27">
        <f>+H8/G8</f>
        <v>0.8267318920624902</v>
      </c>
      <c r="J8" s="7"/>
    </row>
    <row r="9" spans="2:10">
      <c r="B9" s="13" t="s">
        <v>17</v>
      </c>
      <c r="C9" s="30">
        <v>20</v>
      </c>
      <c r="D9" s="30">
        <v>11</v>
      </c>
      <c r="E9" s="27">
        <f>D9/C9</f>
        <v>0.55000000000000004</v>
      </c>
      <c r="F9" s="14"/>
      <c r="G9" s="24">
        <v>38.4</v>
      </c>
      <c r="H9" s="24">
        <v>26.6</v>
      </c>
      <c r="I9" s="27">
        <f>+H9/G9</f>
        <v>0.69270833333333337</v>
      </c>
      <c r="J9" s="7"/>
    </row>
    <row r="10" spans="2:10" s="8" customFormat="1">
      <c r="B10" s="15" t="s">
        <v>4</v>
      </c>
      <c r="C10" s="16">
        <f>SUM(C6:C9)</f>
        <v>2162</v>
      </c>
      <c r="D10" s="16">
        <f>SUM(D6:D9)</f>
        <v>1461</v>
      </c>
      <c r="E10" s="28">
        <f>D10/C10</f>
        <v>0.67576318223866794</v>
      </c>
      <c r="F10" s="17"/>
      <c r="G10" s="29">
        <f>SUM(G6:G9)</f>
        <v>3066.3220000000001</v>
      </c>
      <c r="H10" s="29">
        <f>SUM(H6:H9)</f>
        <v>2602.9649999999997</v>
      </c>
      <c r="I10" s="28">
        <f>+H10/G10</f>
        <v>0.84888834245066225</v>
      </c>
      <c r="J10" s="10"/>
    </row>
    <row r="11" spans="2:10">
      <c r="C11" s="11"/>
      <c r="D11" s="11"/>
      <c r="E11" s="4"/>
      <c r="F11" s="6"/>
      <c r="G11" s="11"/>
      <c r="H11" s="11"/>
      <c r="I11" s="4"/>
    </row>
    <row r="12" spans="2:10">
      <c r="C12" s="11"/>
      <c r="D12" s="11"/>
      <c r="E12" s="4"/>
      <c r="F12" s="12"/>
      <c r="G12" s="12"/>
      <c r="H12" s="4"/>
    </row>
    <row r="13" spans="2:10">
      <c r="C13" s="11"/>
      <c r="D13" s="11"/>
      <c r="E13" s="4"/>
      <c r="F13" s="12"/>
      <c r="G13" s="12"/>
      <c r="H13" s="4"/>
    </row>
    <row r="14" spans="2:10">
      <c r="C14" s="11"/>
      <c r="D14" s="11"/>
      <c r="E14" s="4"/>
      <c r="F14" s="12"/>
      <c r="G14" s="12"/>
      <c r="H14" s="4"/>
    </row>
    <row r="15" spans="2:10">
      <c r="C15" s="11"/>
      <c r="D15" s="11"/>
      <c r="E15" s="4"/>
      <c r="F15" s="12"/>
      <c r="G15" s="12"/>
      <c r="H15" s="4"/>
    </row>
    <row r="16" spans="2:10">
      <c r="C16" s="11"/>
      <c r="D16" s="11"/>
      <c r="E16" s="4"/>
      <c r="F16" s="12"/>
      <c r="G16" s="12"/>
      <c r="H16" s="4"/>
    </row>
    <row r="17" spans="3:9">
      <c r="C17" s="11"/>
      <c r="D17" s="11"/>
      <c r="E17" s="4"/>
      <c r="F17" s="12"/>
      <c r="G17" s="12"/>
      <c r="H17" s="4"/>
    </row>
    <row r="18" spans="3:9">
      <c r="C18" s="11"/>
      <c r="D18" s="11"/>
      <c r="E18" s="4"/>
      <c r="F18" s="12"/>
      <c r="G18" s="12"/>
      <c r="H18" s="4"/>
    </row>
    <row r="19" spans="3:9">
      <c r="E19" s="7"/>
      <c r="F19" s="7"/>
      <c r="I19" s="7"/>
    </row>
    <row r="20" spans="3:9">
      <c r="E20" s="7"/>
      <c r="I20" s="7"/>
    </row>
    <row r="21" spans="3:9">
      <c r="E21" s="7"/>
      <c r="I21" s="7"/>
    </row>
    <row r="22" spans="3:9">
      <c r="E22" s="7"/>
      <c r="I22" s="7"/>
    </row>
    <row r="23" spans="3:9">
      <c r="E23" s="7"/>
      <c r="I23" s="7"/>
    </row>
    <row r="34" spans="9:10">
      <c r="I34" s="20"/>
      <c r="J34" s="20"/>
    </row>
  </sheetData>
  <mergeCells count="5">
    <mergeCell ref="C4:E4"/>
    <mergeCell ref="G4:I4"/>
    <mergeCell ref="B1:I1"/>
    <mergeCell ref="B2:I2"/>
    <mergeCell ref="B4:B5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>
  <sheetPr codeName="Sheet48"/>
  <dimension ref="B1:J34"/>
  <sheetViews>
    <sheetView workbookViewId="0"/>
  </sheetViews>
  <sheetFormatPr defaultRowHeight="12.75"/>
  <cols>
    <col min="1" max="1" width="9" style="2"/>
    <col min="2" max="5" width="9.375" style="2" customWidth="1"/>
    <col min="6" max="6" width="1.625" style="2" customWidth="1"/>
    <col min="7" max="9" width="9.375" style="2" customWidth="1"/>
    <col min="10" max="16384" width="9" style="2"/>
  </cols>
  <sheetData>
    <row r="1" spans="2:10">
      <c r="B1" s="62" t="s">
        <v>0</v>
      </c>
      <c r="C1" s="62"/>
      <c r="D1" s="62"/>
      <c r="E1" s="62"/>
      <c r="F1" s="62"/>
      <c r="G1" s="62"/>
      <c r="H1" s="62"/>
      <c r="I1" s="62"/>
    </row>
    <row r="2" spans="2:10">
      <c r="B2" s="62" t="s">
        <v>21</v>
      </c>
      <c r="C2" s="62"/>
      <c r="D2" s="62"/>
      <c r="E2" s="62"/>
      <c r="F2" s="62"/>
      <c r="G2" s="62"/>
      <c r="H2" s="62"/>
      <c r="I2" s="62"/>
    </row>
    <row r="3" spans="2:10">
      <c r="B3" s="3"/>
      <c r="C3" s="3"/>
    </row>
    <row r="4" spans="2:10" s="1" customFormat="1">
      <c r="B4" s="62" t="s">
        <v>9</v>
      </c>
      <c r="C4" s="62" t="s">
        <v>12</v>
      </c>
      <c r="D4" s="62"/>
      <c r="E4" s="62"/>
      <c r="G4" s="62" t="s">
        <v>10</v>
      </c>
      <c r="H4" s="62"/>
      <c r="I4" s="62"/>
    </row>
    <row r="5" spans="2:10" s="1" customFormat="1">
      <c r="B5" s="62"/>
      <c r="C5" s="1" t="s">
        <v>5</v>
      </c>
      <c r="D5" s="1" t="s">
        <v>6</v>
      </c>
      <c r="E5" s="1" t="s">
        <v>7</v>
      </c>
      <c r="G5" s="1" t="s">
        <v>5</v>
      </c>
      <c r="H5" s="1" t="s">
        <v>6</v>
      </c>
      <c r="I5" s="1" t="s">
        <v>7</v>
      </c>
    </row>
    <row r="6" spans="2:10">
      <c r="B6" s="13" t="s">
        <v>1</v>
      </c>
      <c r="C6" s="30">
        <v>113</v>
      </c>
      <c r="D6" s="30">
        <v>90</v>
      </c>
      <c r="E6" s="27">
        <f>D6/C6</f>
        <v>0.79646017699115046</v>
      </c>
      <c r="F6" s="13"/>
      <c r="G6" s="24">
        <v>315.8</v>
      </c>
      <c r="H6" s="24">
        <v>258.39999999999998</v>
      </c>
      <c r="I6" s="27">
        <f>+H6/G6</f>
        <v>0.81823939202026585</v>
      </c>
      <c r="J6" s="5"/>
    </row>
    <row r="7" spans="2:10">
      <c r="B7" s="13" t="s">
        <v>2</v>
      </c>
      <c r="C7" s="30">
        <v>580</v>
      </c>
      <c r="D7" s="30">
        <v>388</v>
      </c>
      <c r="E7" s="27">
        <f>D7/C7</f>
        <v>0.66896551724137931</v>
      </c>
      <c r="F7" s="14"/>
      <c r="G7" s="24">
        <v>812.15300000000002</v>
      </c>
      <c r="H7" s="24">
        <v>708.12699999999995</v>
      </c>
      <c r="I7" s="27">
        <f>+H7/G7</f>
        <v>0.87191329712504906</v>
      </c>
      <c r="J7" s="18"/>
    </row>
    <row r="8" spans="2:10">
      <c r="B8" s="13" t="s">
        <v>3</v>
      </c>
      <c r="C8" s="30">
        <v>1448</v>
      </c>
      <c r="D8" s="30">
        <v>960</v>
      </c>
      <c r="E8" s="27">
        <f>D8/C8</f>
        <v>0.66298342541436461</v>
      </c>
      <c r="F8" s="14"/>
      <c r="G8" s="24">
        <v>1904.6</v>
      </c>
      <c r="H8" s="24">
        <v>1567.6</v>
      </c>
      <c r="I8" s="27">
        <f>+H8/G8</f>
        <v>0.8230599600966082</v>
      </c>
      <c r="J8" s="7"/>
    </row>
    <row r="9" spans="2:10">
      <c r="B9" s="13" t="s">
        <v>17</v>
      </c>
      <c r="C9" s="30">
        <v>20</v>
      </c>
      <c r="D9" s="30">
        <v>11</v>
      </c>
      <c r="E9" s="27">
        <f>D9/C9</f>
        <v>0.55000000000000004</v>
      </c>
      <c r="F9" s="14"/>
      <c r="G9" s="24">
        <v>38.4</v>
      </c>
      <c r="H9" s="24">
        <v>26.6</v>
      </c>
      <c r="I9" s="27">
        <f>+H9/G9</f>
        <v>0.69270833333333337</v>
      </c>
      <c r="J9" s="7"/>
    </row>
    <row r="10" spans="2:10" s="8" customFormat="1">
      <c r="B10" s="15" t="s">
        <v>4</v>
      </c>
      <c r="C10" s="16">
        <f>SUM(C6:C9)</f>
        <v>2161</v>
      </c>
      <c r="D10" s="16">
        <f>SUM(D6:D9)</f>
        <v>1449</v>
      </c>
      <c r="E10" s="28">
        <f>D10/C10</f>
        <v>0.67052290606200837</v>
      </c>
      <c r="F10" s="17"/>
      <c r="G10" s="29">
        <f>SUM(G6:G9)</f>
        <v>3070.953</v>
      </c>
      <c r="H10" s="29">
        <f>SUM(H6:H9)</f>
        <v>2560.7269999999999</v>
      </c>
      <c r="I10" s="28">
        <f>+H10/G10</f>
        <v>0.8338541814218583</v>
      </c>
      <c r="J10" s="10"/>
    </row>
    <row r="11" spans="2:10">
      <c r="C11" s="11"/>
      <c r="D11" s="11"/>
      <c r="E11" s="4"/>
      <c r="F11" s="6"/>
      <c r="G11" s="11"/>
      <c r="H11" s="11"/>
      <c r="I11" s="4"/>
    </row>
    <row r="12" spans="2:10">
      <c r="C12" s="11"/>
      <c r="D12" s="11"/>
      <c r="E12" s="4"/>
      <c r="F12" s="12"/>
      <c r="G12" s="12"/>
      <c r="H12" s="4"/>
    </row>
    <row r="13" spans="2:10">
      <c r="C13" s="11"/>
      <c r="D13" s="11"/>
      <c r="E13" s="4"/>
      <c r="F13" s="12"/>
      <c r="G13" s="12"/>
      <c r="H13" s="4"/>
    </row>
    <row r="14" spans="2:10">
      <c r="C14" s="11"/>
      <c r="D14" s="11"/>
      <c r="E14" s="4"/>
      <c r="F14" s="12"/>
      <c r="G14" s="12"/>
      <c r="H14" s="4"/>
    </row>
    <row r="15" spans="2:10">
      <c r="C15" s="11"/>
      <c r="D15" s="11"/>
      <c r="E15" s="4"/>
      <c r="F15" s="12"/>
      <c r="G15" s="12"/>
      <c r="H15" s="4"/>
    </row>
    <row r="16" spans="2:10">
      <c r="C16" s="11"/>
      <c r="D16" s="11"/>
      <c r="E16" s="4"/>
      <c r="F16" s="12"/>
      <c r="G16" s="12"/>
      <c r="H16" s="4"/>
    </row>
    <row r="17" spans="3:9">
      <c r="C17" s="11"/>
      <c r="D17" s="11"/>
      <c r="E17" s="4"/>
      <c r="F17" s="12"/>
      <c r="G17" s="12"/>
      <c r="H17" s="4"/>
    </row>
    <row r="18" spans="3:9">
      <c r="C18" s="11"/>
      <c r="D18" s="11"/>
      <c r="E18" s="4"/>
      <c r="F18" s="12"/>
      <c r="G18" s="12"/>
      <c r="H18" s="4"/>
    </row>
    <row r="19" spans="3:9">
      <c r="E19" s="7"/>
      <c r="F19" s="7"/>
      <c r="I19" s="7"/>
    </row>
    <row r="20" spans="3:9">
      <c r="E20" s="7"/>
      <c r="I20" s="7"/>
    </row>
    <row r="21" spans="3:9">
      <c r="E21" s="7"/>
      <c r="I21" s="7"/>
    </row>
    <row r="22" spans="3:9">
      <c r="E22" s="7"/>
      <c r="I22" s="7"/>
    </row>
    <row r="23" spans="3:9">
      <c r="E23" s="7"/>
      <c r="I23" s="7"/>
    </row>
    <row r="34" spans="9:10">
      <c r="I34" s="20"/>
      <c r="J34" s="20"/>
    </row>
  </sheetData>
  <mergeCells count="5">
    <mergeCell ref="C4:E4"/>
    <mergeCell ref="G4:I4"/>
    <mergeCell ref="B1:I1"/>
    <mergeCell ref="B2:I2"/>
    <mergeCell ref="B4:B5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>
  <sheetPr codeName="Sheet47"/>
  <dimension ref="B1:J34"/>
  <sheetViews>
    <sheetView workbookViewId="0"/>
  </sheetViews>
  <sheetFormatPr defaultRowHeight="12.75"/>
  <cols>
    <col min="1" max="1" width="9" style="2"/>
    <col min="2" max="5" width="9.375" style="2" customWidth="1"/>
    <col min="6" max="6" width="1.625" style="2" customWidth="1"/>
    <col min="7" max="9" width="9.375" style="2" customWidth="1"/>
    <col min="10" max="16384" width="9" style="2"/>
  </cols>
  <sheetData>
    <row r="1" spans="2:10">
      <c r="B1" s="62" t="s">
        <v>0</v>
      </c>
      <c r="C1" s="62"/>
      <c r="D1" s="62"/>
      <c r="E1" s="62"/>
      <c r="F1" s="62"/>
      <c r="G1" s="62"/>
      <c r="H1" s="62"/>
      <c r="I1" s="62"/>
    </row>
    <row r="2" spans="2:10">
      <c r="B2" s="62" t="s">
        <v>20</v>
      </c>
      <c r="C2" s="62"/>
      <c r="D2" s="62"/>
      <c r="E2" s="62"/>
      <c r="F2" s="62"/>
      <c r="G2" s="62"/>
      <c r="H2" s="62"/>
      <c r="I2" s="62"/>
    </row>
    <row r="3" spans="2:10">
      <c r="B3" s="3"/>
      <c r="C3" s="3"/>
    </row>
    <row r="4" spans="2:10" s="1" customFormat="1">
      <c r="B4" s="62" t="s">
        <v>9</v>
      </c>
      <c r="C4" s="62" t="s">
        <v>12</v>
      </c>
      <c r="D4" s="62"/>
      <c r="E4" s="62"/>
      <c r="G4" s="62" t="s">
        <v>10</v>
      </c>
      <c r="H4" s="62"/>
      <c r="I4" s="62"/>
    </row>
    <row r="5" spans="2:10" s="1" customFormat="1">
      <c r="B5" s="62"/>
      <c r="C5" s="1" t="s">
        <v>5</v>
      </c>
      <c r="D5" s="1" t="s">
        <v>6</v>
      </c>
      <c r="E5" s="1" t="s">
        <v>7</v>
      </c>
      <c r="G5" s="1" t="s">
        <v>5</v>
      </c>
      <c r="H5" s="1" t="s">
        <v>6</v>
      </c>
      <c r="I5" s="1" t="s">
        <v>7</v>
      </c>
    </row>
    <row r="6" spans="2:10">
      <c r="B6" s="13" t="s">
        <v>1</v>
      </c>
      <c r="C6" s="30">
        <v>114</v>
      </c>
      <c r="D6" s="30">
        <v>95</v>
      </c>
      <c r="E6" s="27">
        <f>D6/C6</f>
        <v>0.83333333333333337</v>
      </c>
      <c r="F6" s="13"/>
      <c r="G6" s="24">
        <v>315.8</v>
      </c>
      <c r="H6" s="24">
        <v>283.39999999999998</v>
      </c>
      <c r="I6" s="27">
        <f>+H6/G6</f>
        <v>0.89740341988600369</v>
      </c>
      <c r="J6" s="5"/>
    </row>
    <row r="7" spans="2:10">
      <c r="B7" s="13" t="s">
        <v>2</v>
      </c>
      <c r="C7" s="30">
        <v>578</v>
      </c>
      <c r="D7" s="30">
        <v>384</v>
      </c>
      <c r="E7" s="27">
        <f>D7/C7</f>
        <v>0.66435986159169547</v>
      </c>
      <c r="F7" s="14"/>
      <c r="G7" s="24">
        <v>811.64</v>
      </c>
      <c r="H7" s="24">
        <v>696.87699999999995</v>
      </c>
      <c r="I7" s="27">
        <f>+H7/G7</f>
        <v>0.85860356808437233</v>
      </c>
      <c r="J7" s="18"/>
    </row>
    <row r="8" spans="2:10">
      <c r="B8" s="13" t="s">
        <v>3</v>
      </c>
      <c r="C8" s="30">
        <v>1444</v>
      </c>
      <c r="D8" s="30">
        <v>955</v>
      </c>
      <c r="E8" s="27">
        <f>D8/C8</f>
        <v>0.66135734072022156</v>
      </c>
      <c r="F8" s="14"/>
      <c r="G8" s="24">
        <v>1900.4</v>
      </c>
      <c r="H8" s="24">
        <v>1559.7</v>
      </c>
      <c r="I8" s="27">
        <f>+H8/G8</f>
        <v>0.82072195327299513</v>
      </c>
      <c r="J8" s="7"/>
    </row>
    <row r="9" spans="2:10">
      <c r="B9" s="13" t="s">
        <v>17</v>
      </c>
      <c r="C9" s="30">
        <v>20</v>
      </c>
      <c r="D9" s="30">
        <v>10</v>
      </c>
      <c r="E9" s="27">
        <f>D9/C9</f>
        <v>0.5</v>
      </c>
      <c r="F9" s="14"/>
      <c r="G9" s="24">
        <v>38.4</v>
      </c>
      <c r="H9" s="24">
        <v>23.4</v>
      </c>
      <c r="I9" s="27">
        <f>+H9/G9</f>
        <v>0.609375</v>
      </c>
      <c r="J9" s="7"/>
    </row>
    <row r="10" spans="2:10" s="8" customFormat="1">
      <c r="B10" s="15" t="s">
        <v>4</v>
      </c>
      <c r="C10" s="16">
        <f>SUM(C6:C9)</f>
        <v>2156</v>
      </c>
      <c r="D10" s="16">
        <f>SUM(D6:D9)</f>
        <v>1444</v>
      </c>
      <c r="E10" s="28">
        <f>D10/C10</f>
        <v>0.66975881261595549</v>
      </c>
      <c r="F10" s="17"/>
      <c r="G10" s="29">
        <f>SUM(G6:G9)</f>
        <v>3066.2400000000002</v>
      </c>
      <c r="H10" s="29">
        <f>SUM(H6:H9)</f>
        <v>2563.377</v>
      </c>
      <c r="I10" s="28">
        <f>+H10/G10</f>
        <v>0.83600011740763924</v>
      </c>
      <c r="J10" s="10"/>
    </row>
    <row r="11" spans="2:10">
      <c r="C11" s="11"/>
      <c r="D11" s="11"/>
      <c r="E11" s="4"/>
      <c r="F11" s="6"/>
      <c r="G11" s="11"/>
      <c r="H11" s="11"/>
      <c r="I11" s="4"/>
    </row>
    <row r="12" spans="2:10">
      <c r="C12" s="11"/>
      <c r="D12" s="11"/>
      <c r="E12" s="4"/>
      <c r="F12" s="12"/>
      <c r="G12" s="12"/>
      <c r="H12" s="4"/>
    </row>
    <row r="13" spans="2:10">
      <c r="C13" s="11"/>
      <c r="D13" s="11"/>
      <c r="E13" s="4"/>
      <c r="F13" s="12"/>
      <c r="G13" s="12"/>
      <c r="H13" s="4"/>
    </row>
    <row r="14" spans="2:10">
      <c r="C14" s="11"/>
      <c r="D14" s="11"/>
      <c r="E14" s="4"/>
      <c r="F14" s="12"/>
      <c r="G14" s="12"/>
      <c r="H14" s="4"/>
    </row>
    <row r="15" spans="2:10">
      <c r="C15" s="11"/>
      <c r="D15" s="11"/>
      <c r="E15" s="4"/>
      <c r="F15" s="12"/>
      <c r="G15" s="12"/>
      <c r="H15" s="4"/>
    </row>
    <row r="16" spans="2:10">
      <c r="C16" s="11"/>
      <c r="D16" s="11"/>
      <c r="E16" s="4"/>
      <c r="F16" s="12"/>
      <c r="G16" s="12"/>
      <c r="H16" s="4"/>
    </row>
    <row r="17" spans="3:9">
      <c r="C17" s="11"/>
      <c r="D17" s="11"/>
      <c r="E17" s="4"/>
      <c r="F17" s="12"/>
      <c r="G17" s="12"/>
      <c r="H17" s="4"/>
    </row>
    <row r="18" spans="3:9">
      <c r="C18" s="11"/>
      <c r="D18" s="11"/>
      <c r="E18" s="4"/>
      <c r="F18" s="12"/>
      <c r="G18" s="12"/>
      <c r="H18" s="4"/>
    </row>
    <row r="19" spans="3:9">
      <c r="E19" s="7"/>
      <c r="F19" s="7"/>
      <c r="I19" s="7"/>
    </row>
    <row r="20" spans="3:9">
      <c r="E20" s="7"/>
      <c r="I20" s="7"/>
    </row>
    <row r="21" spans="3:9">
      <c r="E21" s="7"/>
      <c r="I21" s="7"/>
    </row>
    <row r="22" spans="3:9">
      <c r="E22" s="7"/>
      <c r="I22" s="7"/>
    </row>
    <row r="23" spans="3:9">
      <c r="E23" s="7"/>
      <c r="I23" s="7"/>
    </row>
    <row r="34" spans="9:10">
      <c r="I34" s="20"/>
      <c r="J34" s="20"/>
    </row>
  </sheetData>
  <mergeCells count="5">
    <mergeCell ref="C4:E4"/>
    <mergeCell ref="G4:I4"/>
    <mergeCell ref="B1:I1"/>
    <mergeCell ref="B2:I2"/>
    <mergeCell ref="B4:B5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>
  <sheetPr codeName="Sheet46"/>
  <dimension ref="B1:J34"/>
  <sheetViews>
    <sheetView workbookViewId="0"/>
  </sheetViews>
  <sheetFormatPr defaultRowHeight="12.75"/>
  <cols>
    <col min="1" max="1" width="9" style="2"/>
    <col min="2" max="5" width="9.375" style="2" customWidth="1"/>
    <col min="6" max="6" width="1.625" style="2" customWidth="1"/>
    <col min="7" max="9" width="9.375" style="2" customWidth="1"/>
    <col min="10" max="16384" width="9" style="2"/>
  </cols>
  <sheetData>
    <row r="1" spans="2:10">
      <c r="B1" s="62" t="s">
        <v>0</v>
      </c>
      <c r="C1" s="62"/>
      <c r="D1" s="62"/>
      <c r="E1" s="62"/>
      <c r="F1" s="62"/>
      <c r="G1" s="62"/>
      <c r="H1" s="62"/>
      <c r="I1" s="62"/>
    </row>
    <row r="2" spans="2:10">
      <c r="B2" s="62" t="s">
        <v>19</v>
      </c>
      <c r="C2" s="62"/>
      <c r="D2" s="62"/>
      <c r="E2" s="62"/>
      <c r="F2" s="62"/>
      <c r="G2" s="62"/>
      <c r="H2" s="62"/>
      <c r="I2" s="62"/>
    </row>
    <row r="3" spans="2:10">
      <c r="B3" s="3"/>
      <c r="C3" s="3"/>
    </row>
    <row r="4" spans="2:10" s="1" customFormat="1">
      <c r="B4" s="62" t="s">
        <v>9</v>
      </c>
      <c r="C4" s="62" t="s">
        <v>12</v>
      </c>
      <c r="D4" s="62"/>
      <c r="E4" s="62"/>
      <c r="G4" s="62" t="s">
        <v>10</v>
      </c>
      <c r="H4" s="62"/>
      <c r="I4" s="62"/>
    </row>
    <row r="5" spans="2:10" s="1" customFormat="1">
      <c r="B5" s="62"/>
      <c r="C5" s="1" t="s">
        <v>5</v>
      </c>
      <c r="D5" s="1" t="s">
        <v>6</v>
      </c>
      <c r="E5" s="1" t="s">
        <v>7</v>
      </c>
      <c r="G5" s="1" t="s">
        <v>5</v>
      </c>
      <c r="H5" s="1" t="s">
        <v>6</v>
      </c>
      <c r="I5" s="1" t="s">
        <v>7</v>
      </c>
    </row>
    <row r="6" spans="2:10">
      <c r="B6" s="13" t="s">
        <v>1</v>
      </c>
      <c r="C6" s="30">
        <v>114</v>
      </c>
      <c r="D6" s="30">
        <v>93</v>
      </c>
      <c r="E6" s="27">
        <f>D6/C6</f>
        <v>0.81578947368421051</v>
      </c>
      <c r="F6" s="13"/>
      <c r="G6" s="24">
        <v>315.39999999999998</v>
      </c>
      <c r="H6" s="24">
        <v>281.39999999999998</v>
      </c>
      <c r="I6" s="27">
        <f>+H6/G6</f>
        <v>0.89220038046924544</v>
      </c>
      <c r="J6" s="5"/>
    </row>
    <row r="7" spans="2:10">
      <c r="B7" s="13" t="s">
        <v>2</v>
      </c>
      <c r="C7" s="30">
        <v>581</v>
      </c>
      <c r="D7" s="30">
        <v>384</v>
      </c>
      <c r="E7" s="27">
        <f>D7/C7</f>
        <v>0.66092943201376941</v>
      </c>
      <c r="F7" s="14"/>
      <c r="G7" s="24">
        <v>812.10199999999998</v>
      </c>
      <c r="H7" s="24">
        <v>696.38300000000004</v>
      </c>
      <c r="I7" s="27">
        <f>+H7/G7</f>
        <v>0.85750681564631048</v>
      </c>
      <c r="J7" s="7"/>
    </row>
    <row r="8" spans="2:10">
      <c r="B8" s="13" t="s">
        <v>3</v>
      </c>
      <c r="C8" s="30">
        <v>1446</v>
      </c>
      <c r="D8" s="30">
        <v>948</v>
      </c>
      <c r="E8" s="27">
        <f>D8/C8</f>
        <v>0.65560165975103735</v>
      </c>
      <c r="F8" s="14"/>
      <c r="G8" s="24">
        <v>1898.2</v>
      </c>
      <c r="H8" s="24">
        <v>1552.8</v>
      </c>
      <c r="I8" s="27">
        <f>+H8/G8</f>
        <v>0.81803814139711306</v>
      </c>
      <c r="J8" s="7"/>
    </row>
    <row r="9" spans="2:10">
      <c r="B9" s="13" t="s">
        <v>17</v>
      </c>
      <c r="C9" s="30">
        <v>20</v>
      </c>
      <c r="D9" s="30">
        <v>11</v>
      </c>
      <c r="E9" s="27">
        <f>D9/C9</f>
        <v>0.55000000000000004</v>
      </c>
      <c r="F9" s="14"/>
      <c r="G9" s="24">
        <v>38.4</v>
      </c>
      <c r="H9" s="24">
        <v>26.6</v>
      </c>
      <c r="I9" s="27">
        <f>+H9/G9</f>
        <v>0.69270833333333337</v>
      </c>
      <c r="J9" s="7"/>
    </row>
    <row r="10" spans="2:10" s="8" customFormat="1">
      <c r="B10" s="15" t="s">
        <v>4</v>
      </c>
      <c r="C10" s="16">
        <f>SUM(C6:C9)</f>
        <v>2161</v>
      </c>
      <c r="D10" s="16">
        <f>SUM(D6:D9)</f>
        <v>1436</v>
      </c>
      <c r="E10" s="28">
        <f>D10/C10</f>
        <v>0.66450717260527536</v>
      </c>
      <c r="F10" s="17"/>
      <c r="G10" s="29">
        <f>SUM(G6:G9)</f>
        <v>3064.1020000000003</v>
      </c>
      <c r="H10" s="29">
        <f>SUM(H6:H9)</f>
        <v>2557.183</v>
      </c>
      <c r="I10" s="28">
        <f>+H10/G10</f>
        <v>0.83456196954278927</v>
      </c>
      <c r="J10" s="10"/>
    </row>
    <row r="11" spans="2:10">
      <c r="C11" s="11"/>
      <c r="D11" s="11"/>
      <c r="E11" s="4"/>
      <c r="F11" s="6"/>
      <c r="G11" s="11"/>
      <c r="H11" s="11"/>
      <c r="I11" s="4"/>
    </row>
    <row r="12" spans="2:10">
      <c r="C12" s="11"/>
      <c r="D12" s="11"/>
      <c r="E12" s="4"/>
      <c r="F12" s="12"/>
      <c r="G12" s="12"/>
      <c r="H12" s="4"/>
    </row>
    <row r="13" spans="2:10">
      <c r="C13" s="11"/>
      <c r="D13" s="11"/>
      <c r="E13" s="4"/>
      <c r="F13" s="12"/>
      <c r="G13" s="12"/>
      <c r="H13" s="4"/>
    </row>
    <row r="14" spans="2:10">
      <c r="C14" s="11"/>
      <c r="D14" s="11"/>
      <c r="E14" s="4"/>
      <c r="F14" s="12"/>
      <c r="G14" s="12"/>
      <c r="H14" s="4"/>
    </row>
    <row r="15" spans="2:10">
      <c r="C15" s="11"/>
      <c r="D15" s="11"/>
      <c r="E15" s="4"/>
      <c r="F15" s="12"/>
      <c r="G15" s="12"/>
      <c r="H15" s="4"/>
    </row>
    <row r="16" spans="2:10">
      <c r="C16" s="11"/>
      <c r="D16" s="11"/>
      <c r="E16" s="4"/>
      <c r="F16" s="12"/>
      <c r="G16" s="12"/>
      <c r="H16" s="4"/>
    </row>
    <row r="17" spans="3:9">
      <c r="C17" s="11"/>
      <c r="D17" s="11"/>
      <c r="E17" s="4"/>
      <c r="F17" s="12"/>
      <c r="G17" s="12"/>
      <c r="H17" s="4"/>
    </row>
    <row r="18" spans="3:9">
      <c r="C18" s="11"/>
      <c r="D18" s="11"/>
      <c r="E18" s="4"/>
      <c r="F18" s="12"/>
      <c r="G18" s="12"/>
      <c r="H18" s="4"/>
    </row>
    <row r="19" spans="3:9">
      <c r="E19" s="7"/>
      <c r="F19" s="7"/>
      <c r="I19" s="7"/>
    </row>
    <row r="20" spans="3:9">
      <c r="E20" s="7"/>
      <c r="I20" s="7"/>
    </row>
    <row r="21" spans="3:9">
      <c r="E21" s="7"/>
      <c r="I21" s="7"/>
    </row>
    <row r="22" spans="3:9">
      <c r="E22" s="7"/>
      <c r="I22" s="7"/>
    </row>
    <row r="23" spans="3:9">
      <c r="E23" s="7"/>
      <c r="I23" s="7"/>
    </row>
    <row r="34" spans="9:10">
      <c r="I34" s="20"/>
      <c r="J34" s="20"/>
    </row>
  </sheetData>
  <mergeCells count="5">
    <mergeCell ref="C4:E4"/>
    <mergeCell ref="G4:I4"/>
    <mergeCell ref="B1:I1"/>
    <mergeCell ref="B2:I2"/>
    <mergeCell ref="B4:B5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>
  <sheetPr codeName="Sheet44"/>
  <dimension ref="B1:J23"/>
  <sheetViews>
    <sheetView workbookViewId="0"/>
  </sheetViews>
  <sheetFormatPr defaultRowHeight="12.75"/>
  <cols>
    <col min="1" max="1" width="9" style="2"/>
    <col min="2" max="5" width="9.375" style="2" customWidth="1"/>
    <col min="6" max="6" width="1.625" style="2" customWidth="1"/>
    <col min="7" max="9" width="9.375" style="2" customWidth="1"/>
    <col min="10" max="16384" width="9" style="2"/>
  </cols>
  <sheetData>
    <row r="1" spans="2:10">
      <c r="B1" s="62" t="s">
        <v>0</v>
      </c>
      <c r="C1" s="62"/>
      <c r="D1" s="62"/>
      <c r="E1" s="62"/>
      <c r="F1" s="62"/>
      <c r="G1" s="62"/>
      <c r="H1" s="62"/>
      <c r="I1" s="62"/>
    </row>
    <row r="2" spans="2:10">
      <c r="B2" s="62" t="s">
        <v>18</v>
      </c>
      <c r="C2" s="62"/>
      <c r="D2" s="62"/>
      <c r="E2" s="62"/>
      <c r="F2" s="62"/>
      <c r="G2" s="62"/>
      <c r="H2" s="62"/>
      <c r="I2" s="62"/>
    </row>
    <row r="3" spans="2:10">
      <c r="B3" s="3"/>
      <c r="C3" s="3"/>
    </row>
    <row r="4" spans="2:10" s="1" customFormat="1">
      <c r="B4" s="62" t="s">
        <v>9</v>
      </c>
      <c r="C4" s="62" t="s">
        <v>12</v>
      </c>
      <c r="D4" s="62"/>
      <c r="E4" s="62"/>
      <c r="G4" s="62" t="s">
        <v>10</v>
      </c>
      <c r="H4" s="62"/>
      <c r="I4" s="62"/>
    </row>
    <row r="5" spans="2:10" s="1" customFormat="1">
      <c r="B5" s="62"/>
      <c r="C5" s="1" t="s">
        <v>5</v>
      </c>
      <c r="D5" s="1" t="s">
        <v>6</v>
      </c>
      <c r="E5" s="1" t="s">
        <v>7</v>
      </c>
      <c r="G5" s="1" t="s">
        <v>5</v>
      </c>
      <c r="H5" s="1" t="s">
        <v>6</v>
      </c>
      <c r="I5" s="1" t="s">
        <v>7</v>
      </c>
    </row>
    <row r="6" spans="2:10">
      <c r="B6" s="13" t="s">
        <v>1</v>
      </c>
      <c r="C6" s="30">
        <v>114</v>
      </c>
      <c r="D6" s="30">
        <v>94</v>
      </c>
      <c r="E6" s="27">
        <f>D6/C6</f>
        <v>0.82456140350877194</v>
      </c>
      <c r="F6" s="13"/>
      <c r="G6" s="24">
        <v>315.39999999999998</v>
      </c>
      <c r="H6" s="24">
        <v>293.7</v>
      </c>
      <c r="I6" s="27">
        <f>+H6/G6</f>
        <v>0.93119847812301837</v>
      </c>
      <c r="J6" s="5"/>
    </row>
    <row r="7" spans="2:10">
      <c r="B7" s="13" t="s">
        <v>2</v>
      </c>
      <c r="C7" s="30">
        <v>578</v>
      </c>
      <c r="D7" s="30">
        <v>380</v>
      </c>
      <c r="E7" s="27">
        <f>D7/C7</f>
        <v>0.65743944636678198</v>
      </c>
      <c r="F7" s="14"/>
      <c r="G7" s="24">
        <v>810.30600000000004</v>
      </c>
      <c r="H7" s="24">
        <v>696.39200000000005</v>
      </c>
      <c r="I7" s="27">
        <f>+H7/G7</f>
        <v>0.85941854065007539</v>
      </c>
      <c r="J7" s="7"/>
    </row>
    <row r="8" spans="2:10">
      <c r="B8" s="13" t="s">
        <v>3</v>
      </c>
      <c r="C8" s="30">
        <v>1445</v>
      </c>
      <c r="D8" s="30">
        <v>967</v>
      </c>
      <c r="E8" s="27">
        <f>D8/C8</f>
        <v>0.66920415224913499</v>
      </c>
      <c r="F8" s="14"/>
      <c r="G8" s="24">
        <v>1891.5</v>
      </c>
      <c r="H8" s="24">
        <v>1592.8</v>
      </c>
      <c r="I8" s="27">
        <f>+H8/G8</f>
        <v>0.84208300290774518</v>
      </c>
      <c r="J8" s="7"/>
    </row>
    <row r="9" spans="2:10">
      <c r="B9" s="13" t="s">
        <v>17</v>
      </c>
      <c r="C9" s="30">
        <v>20</v>
      </c>
      <c r="D9" s="30">
        <v>11</v>
      </c>
      <c r="E9" s="27">
        <f>D9/C9</f>
        <v>0.55000000000000004</v>
      </c>
      <c r="F9" s="14"/>
      <c r="G9" s="24">
        <v>38.4</v>
      </c>
      <c r="H9" s="24">
        <v>26.6</v>
      </c>
      <c r="I9" s="27">
        <f>H9/G9</f>
        <v>0.69270833333333337</v>
      </c>
      <c r="J9" s="7"/>
    </row>
    <row r="10" spans="2:10" s="8" customFormat="1">
      <c r="B10" s="15" t="s">
        <v>4</v>
      </c>
      <c r="C10" s="16">
        <f>SUM(C6:C9)</f>
        <v>2157</v>
      </c>
      <c r="D10" s="16">
        <f>SUM(D6:D9)</f>
        <v>1452</v>
      </c>
      <c r="E10" s="28">
        <f>D10/C10</f>
        <v>0.67315716272600834</v>
      </c>
      <c r="F10" s="17"/>
      <c r="G10" s="29">
        <f>SUM(G6:G9)</f>
        <v>3055.6060000000002</v>
      </c>
      <c r="H10" s="29">
        <f>SUM(H6:H9)</f>
        <v>2609.4919999999997</v>
      </c>
      <c r="I10" s="28">
        <f>+H10/G10</f>
        <v>0.85400146484854378</v>
      </c>
      <c r="J10" s="10"/>
    </row>
    <row r="11" spans="2:10">
      <c r="C11" s="11"/>
      <c r="D11" s="11"/>
      <c r="E11" s="4"/>
      <c r="F11" s="6"/>
      <c r="G11" s="11"/>
      <c r="H11" s="11"/>
      <c r="I11" s="4"/>
    </row>
    <row r="12" spans="2:10">
      <c r="C12" s="11"/>
      <c r="D12" s="11"/>
      <c r="E12" s="4"/>
      <c r="F12" s="12"/>
      <c r="G12" s="12"/>
      <c r="H12" s="4"/>
    </row>
    <row r="13" spans="2:10">
      <c r="C13" s="11"/>
      <c r="D13" s="11"/>
      <c r="E13" s="4"/>
      <c r="F13" s="12"/>
      <c r="G13" s="12"/>
      <c r="H13" s="4"/>
    </row>
    <row r="14" spans="2:10">
      <c r="C14" s="11"/>
      <c r="D14" s="11"/>
      <c r="E14" s="4"/>
      <c r="F14" s="12"/>
      <c r="G14" s="12"/>
      <c r="H14" s="4"/>
    </row>
    <row r="15" spans="2:10">
      <c r="C15" s="11"/>
      <c r="D15" s="11"/>
      <c r="E15" s="4"/>
      <c r="F15" s="12"/>
      <c r="G15" s="12"/>
      <c r="H15" s="4"/>
    </row>
    <row r="16" spans="2:10">
      <c r="C16" s="11"/>
      <c r="D16" s="11"/>
      <c r="E16" s="4"/>
      <c r="F16" s="12"/>
      <c r="G16" s="12"/>
      <c r="H16" s="4"/>
    </row>
    <row r="17" spans="3:9">
      <c r="C17" s="11"/>
      <c r="D17" s="11"/>
      <c r="E17" s="4"/>
      <c r="F17" s="12"/>
      <c r="G17" s="12"/>
      <c r="H17" s="4"/>
    </row>
    <row r="18" spans="3:9">
      <c r="C18" s="11"/>
      <c r="D18" s="11"/>
      <c r="E18" s="4"/>
      <c r="F18" s="12"/>
      <c r="G18" s="12"/>
      <c r="H18" s="4"/>
    </row>
    <row r="19" spans="3:9">
      <c r="E19" s="7"/>
      <c r="F19" s="7"/>
      <c r="I19" s="7"/>
    </row>
    <row r="20" spans="3:9">
      <c r="E20" s="7"/>
      <c r="I20" s="7"/>
    </row>
    <row r="21" spans="3:9">
      <c r="E21" s="7"/>
      <c r="I21" s="7"/>
    </row>
    <row r="22" spans="3:9">
      <c r="E22" s="7"/>
      <c r="I22" s="7"/>
    </row>
    <row r="23" spans="3:9">
      <c r="E23" s="7"/>
      <c r="I23" s="7"/>
    </row>
  </sheetData>
  <mergeCells count="5">
    <mergeCell ref="C4:E4"/>
    <mergeCell ref="G4:I4"/>
    <mergeCell ref="B1:I1"/>
    <mergeCell ref="B2:I2"/>
    <mergeCell ref="B4:B5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>
  <sheetPr codeName="Sheet45"/>
  <dimension ref="B1:J23"/>
  <sheetViews>
    <sheetView workbookViewId="0"/>
  </sheetViews>
  <sheetFormatPr defaultRowHeight="12.75"/>
  <cols>
    <col min="1" max="1" width="9" style="2"/>
    <col min="2" max="5" width="9.375" style="2" customWidth="1"/>
    <col min="6" max="6" width="1.625" style="2" customWidth="1"/>
    <col min="7" max="9" width="9.375" style="2" customWidth="1"/>
    <col min="10" max="16384" width="9" style="2"/>
  </cols>
  <sheetData>
    <row r="1" spans="2:10">
      <c r="B1" s="62" t="s">
        <v>0</v>
      </c>
      <c r="C1" s="62"/>
      <c r="D1" s="62"/>
      <c r="E1" s="62"/>
      <c r="F1" s="62"/>
      <c r="G1" s="62"/>
      <c r="H1" s="62"/>
      <c r="I1" s="62"/>
    </row>
    <row r="2" spans="2:10">
      <c r="B2" s="62" t="s">
        <v>16</v>
      </c>
      <c r="C2" s="62"/>
      <c r="D2" s="62"/>
      <c r="E2" s="62"/>
      <c r="F2" s="62"/>
      <c r="G2" s="62"/>
      <c r="H2" s="62"/>
      <c r="I2" s="62"/>
    </row>
    <row r="3" spans="2:10">
      <c r="B3" s="3"/>
      <c r="C3" s="3"/>
    </row>
    <row r="4" spans="2:10" s="1" customFormat="1">
      <c r="B4" s="62" t="s">
        <v>9</v>
      </c>
      <c r="C4" s="62" t="s">
        <v>12</v>
      </c>
      <c r="D4" s="62"/>
      <c r="E4" s="62"/>
      <c r="G4" s="62" t="s">
        <v>10</v>
      </c>
      <c r="H4" s="62"/>
      <c r="I4" s="62"/>
    </row>
    <row r="5" spans="2:10" s="1" customFormat="1">
      <c r="B5" s="62"/>
      <c r="C5" s="1" t="s">
        <v>5</v>
      </c>
      <c r="D5" s="1" t="s">
        <v>6</v>
      </c>
      <c r="E5" s="1" t="s">
        <v>7</v>
      </c>
      <c r="G5" s="1" t="s">
        <v>5</v>
      </c>
      <c r="H5" s="1" t="s">
        <v>6</v>
      </c>
      <c r="I5" s="1" t="s">
        <v>7</v>
      </c>
    </row>
    <row r="6" spans="2:10">
      <c r="B6" s="2" t="s">
        <v>1</v>
      </c>
      <c r="C6" s="11">
        <v>114</v>
      </c>
      <c r="D6" s="11">
        <v>94</v>
      </c>
      <c r="E6" s="25">
        <f>D6/C6</f>
        <v>0.82456140350877194</v>
      </c>
      <c r="G6" s="22">
        <v>315.39999999999998</v>
      </c>
      <c r="H6" s="22">
        <v>293.7</v>
      </c>
      <c r="I6" s="25">
        <f>+H6/G6</f>
        <v>0.93119847812301837</v>
      </c>
      <c r="J6" s="5"/>
    </row>
    <row r="7" spans="2:10">
      <c r="B7" s="2" t="s">
        <v>2</v>
      </c>
      <c r="C7" s="11">
        <v>579</v>
      </c>
      <c r="D7" s="11">
        <v>384</v>
      </c>
      <c r="E7" s="25">
        <f>D7/C7</f>
        <v>0.66321243523316065</v>
      </c>
      <c r="F7" s="7"/>
      <c r="G7" s="22">
        <v>809.58799999999997</v>
      </c>
      <c r="H7" s="22">
        <v>706.88300000000004</v>
      </c>
      <c r="I7" s="25">
        <f>+H7/G7</f>
        <v>0.87313917696408549</v>
      </c>
      <c r="J7" s="7"/>
    </row>
    <row r="8" spans="2:10">
      <c r="B8" s="2" t="s">
        <v>3</v>
      </c>
      <c r="C8" s="11">
        <v>1442</v>
      </c>
      <c r="D8" s="11">
        <v>965</v>
      </c>
      <c r="E8" s="25">
        <f>D8/C8</f>
        <v>0.66920943134535371</v>
      </c>
      <c r="F8" s="7"/>
      <c r="G8" s="22">
        <v>1899.4</v>
      </c>
      <c r="H8" s="22">
        <v>1606.9</v>
      </c>
      <c r="I8" s="25">
        <f>+H8/G8</f>
        <v>0.8460040012635569</v>
      </c>
      <c r="J8" s="7"/>
    </row>
    <row r="9" spans="2:10">
      <c r="B9" s="2" t="s">
        <v>17</v>
      </c>
      <c r="C9" s="11">
        <v>20</v>
      </c>
      <c r="D9" s="11">
        <v>11</v>
      </c>
      <c r="E9" s="25">
        <f>D9/C9</f>
        <v>0.55000000000000004</v>
      </c>
      <c r="F9" s="7"/>
      <c r="G9" s="22">
        <v>38.4</v>
      </c>
      <c r="H9" s="22">
        <v>26.6</v>
      </c>
      <c r="I9" s="25">
        <f>H9/G9</f>
        <v>0.69270833333333337</v>
      </c>
      <c r="J9" s="7"/>
    </row>
    <row r="10" spans="2:10" s="8" customFormat="1">
      <c r="B10" s="8" t="s">
        <v>4</v>
      </c>
      <c r="C10" s="9">
        <f>SUM(C6:C9)</f>
        <v>2155</v>
      </c>
      <c r="D10" s="9">
        <f>SUM(D6:D9)</f>
        <v>1454</v>
      </c>
      <c r="E10" s="26">
        <f>D10/C10</f>
        <v>0.67470997679814382</v>
      </c>
      <c r="F10" s="10"/>
      <c r="G10" s="23">
        <f>SUM(G6:G9)</f>
        <v>3062.788</v>
      </c>
      <c r="H10" s="23">
        <f>SUM(H6:H9)</f>
        <v>2634.0830000000001</v>
      </c>
      <c r="I10" s="26">
        <f>+H10/G10</f>
        <v>0.86002785697214434</v>
      </c>
      <c r="J10" s="10"/>
    </row>
    <row r="11" spans="2:10">
      <c r="C11" s="11"/>
      <c r="D11" s="11"/>
      <c r="E11" s="4"/>
      <c r="F11" s="6"/>
      <c r="G11" s="6"/>
      <c r="H11" s="4"/>
    </row>
    <row r="12" spans="2:10">
      <c r="C12" s="11"/>
      <c r="D12" s="11"/>
      <c r="E12" s="4"/>
      <c r="F12" s="12"/>
      <c r="G12" s="12"/>
      <c r="H12" s="4"/>
    </row>
    <row r="13" spans="2:10">
      <c r="C13" s="11"/>
      <c r="D13" s="11"/>
      <c r="E13" s="4"/>
      <c r="F13" s="12"/>
      <c r="G13" s="12"/>
      <c r="H13" s="4"/>
    </row>
    <row r="14" spans="2:10">
      <c r="C14" s="11"/>
      <c r="D14" s="11"/>
      <c r="E14" s="4"/>
      <c r="F14" s="12"/>
      <c r="G14" s="12"/>
      <c r="H14" s="4"/>
    </row>
    <row r="15" spans="2:10">
      <c r="C15" s="11"/>
      <c r="D15" s="11"/>
      <c r="E15" s="4"/>
      <c r="F15" s="12"/>
      <c r="G15" s="12"/>
      <c r="H15" s="4"/>
    </row>
    <row r="16" spans="2:10">
      <c r="C16" s="11"/>
      <c r="D16" s="11"/>
      <c r="E16" s="4"/>
      <c r="F16" s="12"/>
      <c r="G16" s="12"/>
      <c r="H16" s="4"/>
    </row>
    <row r="17" spans="3:9">
      <c r="C17" s="11"/>
      <c r="D17" s="11"/>
      <c r="E17" s="4"/>
      <c r="F17" s="12"/>
      <c r="G17" s="12"/>
      <c r="H17" s="4"/>
    </row>
    <row r="18" spans="3:9">
      <c r="C18" s="11"/>
      <c r="D18" s="11"/>
      <c r="E18" s="4"/>
      <c r="F18" s="12"/>
      <c r="G18" s="12"/>
      <c r="H18" s="4"/>
    </row>
    <row r="19" spans="3:9">
      <c r="E19" s="7"/>
      <c r="F19" s="7"/>
      <c r="I19" s="7"/>
    </row>
    <row r="20" spans="3:9">
      <c r="E20" s="7"/>
      <c r="I20" s="7"/>
    </row>
    <row r="21" spans="3:9">
      <c r="E21" s="7"/>
      <c r="I21" s="7"/>
    </row>
    <row r="22" spans="3:9">
      <c r="E22" s="7"/>
      <c r="I22" s="7"/>
    </row>
    <row r="23" spans="3:9">
      <c r="E23" s="7"/>
      <c r="I23" s="7"/>
    </row>
  </sheetData>
  <mergeCells count="5">
    <mergeCell ref="C4:E4"/>
    <mergeCell ref="G4:I4"/>
    <mergeCell ref="B1:I1"/>
    <mergeCell ref="B2:I2"/>
    <mergeCell ref="B4:B5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J23"/>
  <sheetViews>
    <sheetView workbookViewId="0">
      <selection sqref="A1:IV65536"/>
    </sheetView>
  </sheetViews>
  <sheetFormatPr defaultRowHeight="12.75"/>
  <cols>
    <col min="1" max="1" width="9" style="2"/>
    <col min="2" max="5" width="9.375" style="2" customWidth="1"/>
    <col min="6" max="6" width="1.625" style="2" customWidth="1"/>
    <col min="7" max="9" width="9.375" style="2" customWidth="1"/>
    <col min="10" max="16384" width="9" style="2"/>
  </cols>
  <sheetData>
    <row r="1" spans="2:10">
      <c r="B1" s="62" t="s">
        <v>0</v>
      </c>
      <c r="C1" s="62"/>
      <c r="D1" s="62"/>
      <c r="E1" s="62"/>
      <c r="F1" s="62"/>
      <c r="G1" s="62"/>
      <c r="H1" s="62"/>
      <c r="I1" s="62"/>
    </row>
    <row r="2" spans="2:10">
      <c r="B2" s="62" t="s">
        <v>60</v>
      </c>
      <c r="C2" s="62"/>
      <c r="D2" s="62"/>
      <c r="E2" s="62"/>
      <c r="F2" s="62"/>
      <c r="G2" s="62"/>
      <c r="H2" s="62"/>
      <c r="I2" s="62"/>
    </row>
    <row r="3" spans="2:10">
      <c r="B3" s="21"/>
      <c r="C3" s="3"/>
    </row>
    <row r="4" spans="2:10" s="1" customFormat="1">
      <c r="B4" s="62" t="s">
        <v>9</v>
      </c>
      <c r="C4" s="62" t="s">
        <v>12</v>
      </c>
      <c r="D4" s="62"/>
      <c r="E4" s="62"/>
      <c r="G4" s="62" t="s">
        <v>10</v>
      </c>
      <c r="H4" s="62"/>
      <c r="I4" s="62"/>
    </row>
    <row r="5" spans="2:10" s="1" customFormat="1">
      <c r="B5" s="62"/>
      <c r="C5" s="1" t="s">
        <v>5</v>
      </c>
      <c r="D5" s="1" t="s">
        <v>6</v>
      </c>
      <c r="E5" s="1" t="s">
        <v>7</v>
      </c>
      <c r="G5" s="1" t="s">
        <v>5</v>
      </c>
      <c r="H5" s="1" t="s">
        <v>6</v>
      </c>
      <c r="I5" s="1" t="s">
        <v>7</v>
      </c>
    </row>
    <row r="6" spans="2:10">
      <c r="B6" s="13" t="s">
        <v>1</v>
      </c>
      <c r="C6" s="53">
        <v>146</v>
      </c>
      <c r="D6" s="53">
        <v>125</v>
      </c>
      <c r="E6" s="32">
        <f>IF(C6="","",+D6/C6)</f>
        <v>0.85616438356164382</v>
      </c>
      <c r="F6" s="33"/>
      <c r="G6" s="53">
        <v>316.3</v>
      </c>
      <c r="H6" s="54">
        <v>295.7</v>
      </c>
      <c r="I6" s="32">
        <f>IF(G6="","",H6/G6)</f>
        <v>0.93487195700284531</v>
      </c>
      <c r="J6" s="5"/>
    </row>
    <row r="7" spans="2:10">
      <c r="B7" s="13" t="s">
        <v>2</v>
      </c>
      <c r="C7" s="31">
        <v>705</v>
      </c>
      <c r="D7" s="31">
        <v>514</v>
      </c>
      <c r="E7" s="32">
        <f>IF(C7="","",+D7/C7)</f>
        <v>0.72907801418439722</v>
      </c>
      <c r="F7" s="33"/>
      <c r="G7" s="40">
        <v>790.49699999999996</v>
      </c>
      <c r="H7" s="40">
        <v>688.10400000000004</v>
      </c>
      <c r="I7" s="32">
        <f>IF(G7="","",H7/G7)</f>
        <v>0.87047009666070851</v>
      </c>
      <c r="J7" s="18"/>
    </row>
    <row r="8" spans="2:10">
      <c r="B8" s="13" t="s">
        <v>3</v>
      </c>
      <c r="C8" s="52">
        <v>1518</v>
      </c>
      <c r="D8" s="31">
        <v>1113</v>
      </c>
      <c r="E8" s="32">
        <f>IF(C8="","",+D8/C8)</f>
        <v>0.73320158102766797</v>
      </c>
      <c r="F8" s="33"/>
      <c r="G8" s="49">
        <v>2167.8000000000002</v>
      </c>
      <c r="H8" s="40">
        <v>1918.4</v>
      </c>
      <c r="I8" s="32">
        <f>IF(G8="","",H8/G8)</f>
        <v>0.88495248639173352</v>
      </c>
      <c r="J8" s="7"/>
    </row>
    <row r="9" spans="2:10">
      <c r="B9" s="13" t="s">
        <v>17</v>
      </c>
      <c r="C9" s="31">
        <v>28</v>
      </c>
      <c r="D9" s="31">
        <v>19</v>
      </c>
      <c r="E9" s="32">
        <f>IF(C9="","",+D9/C9)</f>
        <v>0.6785714285714286</v>
      </c>
      <c r="F9" s="55"/>
      <c r="G9" s="51">
        <v>41.32</v>
      </c>
      <c r="H9" s="51">
        <v>35.1</v>
      </c>
      <c r="I9" s="32">
        <f>IF(G9="","",H9/G9)</f>
        <v>0.84946757018393038</v>
      </c>
      <c r="J9" s="7"/>
    </row>
    <row r="10" spans="2:10" s="8" customFormat="1">
      <c r="B10" s="15" t="s">
        <v>4</v>
      </c>
      <c r="C10" s="36">
        <f>SUM(C6:C9)</f>
        <v>2397</v>
      </c>
      <c r="D10" s="36">
        <f>SUM(D6:D9)</f>
        <v>1771</v>
      </c>
      <c r="E10" s="37">
        <f>IF(C10="","",+D10/C10)</f>
        <v>0.73884021693783897</v>
      </c>
      <c r="F10" s="38"/>
      <c r="G10" s="39">
        <f>SUM(G6:G9)</f>
        <v>3315.9170000000004</v>
      </c>
      <c r="H10" s="39">
        <f>SUM(H6:H9)</f>
        <v>2937.3040000000001</v>
      </c>
      <c r="I10" s="37">
        <f>IF(G10="","",H10/G10)</f>
        <v>0.88581951840169693</v>
      </c>
      <c r="J10" s="10"/>
    </row>
    <row r="11" spans="2:10">
      <c r="C11" s="11"/>
      <c r="D11" s="11"/>
      <c r="E11" s="4"/>
      <c r="F11" s="6"/>
      <c r="G11" s="11"/>
      <c r="H11" s="11"/>
      <c r="I11" s="4"/>
    </row>
    <row r="12" spans="2:10">
      <c r="B12" s="43"/>
      <c r="D12" s="11"/>
      <c r="E12" s="4"/>
      <c r="F12" s="12"/>
      <c r="G12" s="12"/>
      <c r="H12" s="4"/>
    </row>
    <row r="13" spans="2:10">
      <c r="C13" s="11"/>
      <c r="D13" s="11"/>
      <c r="E13" s="4"/>
      <c r="F13" s="12"/>
      <c r="G13" s="12"/>
      <c r="H13" s="4"/>
    </row>
    <row r="14" spans="2:10">
      <c r="C14" s="11"/>
      <c r="D14" s="11"/>
      <c r="E14" s="4"/>
      <c r="F14" s="12"/>
      <c r="G14" s="12"/>
      <c r="H14" s="4"/>
    </row>
    <row r="15" spans="2:10">
      <c r="C15" s="11"/>
      <c r="D15" s="11"/>
      <c r="E15" s="4"/>
      <c r="F15" s="12"/>
      <c r="G15" s="12"/>
      <c r="H15" s="4"/>
    </row>
    <row r="16" spans="2:10">
      <c r="C16" s="11"/>
      <c r="D16" s="11"/>
      <c r="E16" s="4"/>
      <c r="F16" s="12"/>
      <c r="G16" s="12"/>
      <c r="H16" s="4"/>
    </row>
    <row r="17" spans="3:9">
      <c r="C17" s="11"/>
      <c r="D17" s="11"/>
      <c r="E17" s="4"/>
      <c r="F17" s="12"/>
      <c r="G17" s="12"/>
      <c r="H17" s="4"/>
    </row>
    <row r="18" spans="3:9">
      <c r="C18" s="11"/>
      <c r="D18" s="11"/>
      <c r="E18" s="4"/>
      <c r="F18" s="12"/>
      <c r="G18" s="12"/>
      <c r="H18" s="4"/>
    </row>
    <row r="19" spans="3:9">
      <c r="E19" s="7"/>
      <c r="F19" s="7"/>
      <c r="I19" s="7"/>
    </row>
    <row r="20" spans="3:9">
      <c r="E20" s="7"/>
      <c r="I20" s="7"/>
    </row>
    <row r="21" spans="3:9">
      <c r="E21" s="7"/>
      <c r="I21" s="7"/>
    </row>
    <row r="22" spans="3:9">
      <c r="E22" s="7"/>
      <c r="I22" s="7"/>
    </row>
    <row r="23" spans="3:9">
      <c r="E23" s="7"/>
      <c r="I23" s="7"/>
    </row>
  </sheetData>
  <mergeCells count="5">
    <mergeCell ref="B1:I1"/>
    <mergeCell ref="B2:I2"/>
    <mergeCell ref="B4:B5"/>
    <mergeCell ref="C4:E4"/>
    <mergeCell ref="G4:I4"/>
  </mergeCells>
  <phoneticPr fontId="0" type="noConversion"/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>
  <sheetPr codeName="Sheet43"/>
  <dimension ref="B1:J23"/>
  <sheetViews>
    <sheetView workbookViewId="0"/>
  </sheetViews>
  <sheetFormatPr defaultRowHeight="12.75"/>
  <cols>
    <col min="1" max="1" width="9" style="2"/>
    <col min="2" max="5" width="9.375" style="2" customWidth="1"/>
    <col min="6" max="6" width="1.625" style="2" customWidth="1"/>
    <col min="7" max="9" width="9.375" style="2" customWidth="1"/>
    <col min="10" max="16384" width="9" style="2"/>
  </cols>
  <sheetData>
    <row r="1" spans="2:10">
      <c r="B1" s="62" t="s">
        <v>0</v>
      </c>
      <c r="C1" s="62"/>
      <c r="D1" s="62"/>
      <c r="E1" s="62"/>
      <c r="F1" s="62"/>
      <c r="G1" s="62"/>
      <c r="H1" s="62"/>
      <c r="I1" s="62"/>
    </row>
    <row r="2" spans="2:10">
      <c r="B2" s="62" t="s">
        <v>15</v>
      </c>
      <c r="C2" s="62"/>
      <c r="D2" s="62"/>
      <c r="E2" s="62"/>
      <c r="F2" s="62"/>
      <c r="G2" s="62"/>
      <c r="H2" s="62"/>
      <c r="I2" s="62"/>
    </row>
    <row r="3" spans="2:10">
      <c r="B3" s="3"/>
      <c r="C3" s="3"/>
    </row>
    <row r="4" spans="2:10" s="1" customFormat="1">
      <c r="B4" s="62" t="s">
        <v>9</v>
      </c>
      <c r="C4" s="62" t="s">
        <v>12</v>
      </c>
      <c r="D4" s="62"/>
      <c r="E4" s="62"/>
      <c r="G4" s="62" t="s">
        <v>10</v>
      </c>
      <c r="H4" s="62"/>
      <c r="I4" s="62"/>
    </row>
    <row r="5" spans="2:10" s="1" customFormat="1">
      <c r="B5" s="62"/>
      <c r="C5" s="1" t="s">
        <v>5</v>
      </c>
      <c r="D5" s="1" t="s">
        <v>6</v>
      </c>
      <c r="E5" s="1" t="s">
        <v>7</v>
      </c>
      <c r="G5" s="1" t="s">
        <v>5</v>
      </c>
      <c r="H5" s="1" t="s">
        <v>6</v>
      </c>
      <c r="I5" s="1" t="s">
        <v>7</v>
      </c>
    </row>
    <row r="6" spans="2:10">
      <c r="B6" s="2" t="s">
        <v>1</v>
      </c>
      <c r="C6" s="11">
        <v>114</v>
      </c>
      <c r="D6" s="11">
        <v>93</v>
      </c>
      <c r="E6" s="25">
        <f>D6/C6</f>
        <v>0.81578947368421051</v>
      </c>
      <c r="G6" s="22">
        <v>315.39999999999998</v>
      </c>
      <c r="H6" s="22">
        <v>292.89999999999998</v>
      </c>
      <c r="I6" s="25">
        <f>+H6/G6</f>
        <v>0.92866201648700064</v>
      </c>
      <c r="J6" s="5"/>
    </row>
    <row r="7" spans="2:10">
      <c r="B7" s="2" t="s">
        <v>2</v>
      </c>
      <c r="C7" s="11">
        <v>578</v>
      </c>
      <c r="D7" s="11">
        <v>379</v>
      </c>
      <c r="E7" s="25">
        <f>D7/C7</f>
        <v>0.65570934256055369</v>
      </c>
      <c r="F7" s="7"/>
      <c r="G7" s="22">
        <v>809.44</v>
      </c>
      <c r="H7" s="22">
        <v>703.803</v>
      </c>
      <c r="I7" s="25">
        <f>+H7/G7</f>
        <v>0.86949372405613756</v>
      </c>
      <c r="J7" s="7"/>
    </row>
    <row r="8" spans="2:10">
      <c r="B8" s="2" t="s">
        <v>3</v>
      </c>
      <c r="C8" s="11">
        <v>1443</v>
      </c>
      <c r="D8" s="11">
        <v>960</v>
      </c>
      <c r="E8" s="25">
        <f>D8/C8</f>
        <v>0.66528066528066532</v>
      </c>
      <c r="F8" s="7"/>
      <c r="G8" s="22">
        <v>1900.9</v>
      </c>
      <c r="H8" s="22">
        <v>1583</v>
      </c>
      <c r="I8" s="25">
        <f>+H8/G8</f>
        <v>0.83276342784996582</v>
      </c>
      <c r="J8" s="7"/>
    </row>
    <row r="9" spans="2:10">
      <c r="B9" s="2" t="s">
        <v>17</v>
      </c>
      <c r="C9" s="11">
        <v>20</v>
      </c>
      <c r="D9" s="11">
        <v>11</v>
      </c>
      <c r="E9" s="25">
        <f>D9/C9</f>
        <v>0.55000000000000004</v>
      </c>
      <c r="F9" s="7"/>
      <c r="G9" s="22">
        <v>38.4</v>
      </c>
      <c r="H9" s="22">
        <v>26.6</v>
      </c>
      <c r="I9" s="25">
        <f>H9/G9</f>
        <v>0.69270833333333337</v>
      </c>
      <c r="J9" s="7"/>
    </row>
    <row r="10" spans="2:10" s="8" customFormat="1">
      <c r="B10" s="8" t="s">
        <v>4</v>
      </c>
      <c r="C10" s="9">
        <f>SUM(C6:C9)</f>
        <v>2155</v>
      </c>
      <c r="D10" s="9">
        <f>SUM(D6:D9)</f>
        <v>1443</v>
      </c>
      <c r="E10" s="26">
        <f>D10/C10</f>
        <v>0.66960556844547559</v>
      </c>
      <c r="F10" s="10"/>
      <c r="G10" s="23">
        <f>SUM(G6:G9)</f>
        <v>3064.1400000000003</v>
      </c>
      <c r="H10" s="23">
        <f>SUM(H6:H9)</f>
        <v>2606.3029999999999</v>
      </c>
      <c r="I10" s="26">
        <f>+H10/G10</f>
        <v>0.85058221882812135</v>
      </c>
      <c r="J10" s="10"/>
    </row>
    <row r="11" spans="2:10">
      <c r="C11" s="11"/>
      <c r="D11" s="11"/>
      <c r="E11" s="4"/>
      <c r="F11" s="6"/>
      <c r="G11" s="6"/>
      <c r="H11" s="4"/>
    </row>
    <row r="12" spans="2:10">
      <c r="C12" s="11"/>
      <c r="D12" s="11"/>
      <c r="E12" s="4"/>
      <c r="F12" s="12"/>
      <c r="G12" s="12"/>
      <c r="H12" s="4"/>
    </row>
    <row r="13" spans="2:10">
      <c r="C13" s="11"/>
      <c r="D13" s="11"/>
      <c r="E13" s="4"/>
      <c r="F13" s="12"/>
      <c r="G13" s="12"/>
      <c r="H13" s="4"/>
    </row>
    <row r="14" spans="2:10">
      <c r="C14" s="11"/>
      <c r="D14" s="11"/>
      <c r="E14" s="4"/>
      <c r="F14" s="12"/>
      <c r="G14" s="12"/>
      <c r="H14" s="4"/>
    </row>
    <row r="15" spans="2:10">
      <c r="C15" s="11"/>
      <c r="D15" s="11"/>
      <c r="E15" s="4"/>
      <c r="F15" s="12"/>
      <c r="G15" s="12"/>
      <c r="H15" s="4"/>
    </row>
    <row r="16" spans="2:10">
      <c r="C16" s="11"/>
      <c r="D16" s="11"/>
      <c r="E16" s="4"/>
      <c r="F16" s="12"/>
      <c r="G16" s="12"/>
      <c r="H16" s="4"/>
    </row>
    <row r="17" spans="3:9">
      <c r="C17" s="11"/>
      <c r="D17" s="11"/>
      <c r="E17" s="4"/>
      <c r="F17" s="12"/>
      <c r="G17" s="12"/>
      <c r="H17" s="4"/>
    </row>
    <row r="18" spans="3:9">
      <c r="C18" s="11"/>
      <c r="D18" s="11"/>
      <c r="E18" s="4"/>
      <c r="F18" s="12"/>
      <c r="G18" s="12"/>
      <c r="H18" s="4"/>
    </row>
    <row r="19" spans="3:9">
      <c r="E19" s="7"/>
      <c r="F19" s="7"/>
      <c r="I19" s="7"/>
    </row>
    <row r="20" spans="3:9">
      <c r="E20" s="7"/>
      <c r="I20" s="7"/>
    </row>
    <row r="21" spans="3:9">
      <c r="E21" s="7"/>
      <c r="I21" s="7"/>
    </row>
    <row r="22" spans="3:9">
      <c r="E22" s="7"/>
      <c r="I22" s="7"/>
    </row>
    <row r="23" spans="3:9">
      <c r="E23" s="7"/>
      <c r="I23" s="7"/>
    </row>
  </sheetData>
  <mergeCells count="5">
    <mergeCell ref="C4:E4"/>
    <mergeCell ref="G4:I4"/>
    <mergeCell ref="B1:I1"/>
    <mergeCell ref="B2:I2"/>
    <mergeCell ref="B4:B5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>
  <sheetPr codeName="Sheet42"/>
  <dimension ref="B1:J23"/>
  <sheetViews>
    <sheetView workbookViewId="0"/>
  </sheetViews>
  <sheetFormatPr defaultRowHeight="12.75"/>
  <cols>
    <col min="1" max="1" width="9" style="2"/>
    <col min="2" max="5" width="9.375" style="2" customWidth="1"/>
    <col min="6" max="6" width="1.625" style="2" customWidth="1"/>
    <col min="7" max="9" width="9.375" style="2" customWidth="1"/>
    <col min="10" max="16384" width="9" style="2"/>
  </cols>
  <sheetData>
    <row r="1" spans="2:10">
      <c r="B1" s="62" t="s">
        <v>0</v>
      </c>
      <c r="C1" s="62"/>
      <c r="D1" s="62"/>
      <c r="E1" s="62"/>
      <c r="F1" s="62"/>
      <c r="G1" s="62"/>
      <c r="H1" s="62"/>
      <c r="I1" s="62"/>
    </row>
    <row r="2" spans="2:10">
      <c r="B2" s="62" t="s">
        <v>14</v>
      </c>
      <c r="C2" s="62"/>
      <c r="D2" s="62"/>
      <c r="E2" s="62"/>
      <c r="F2" s="62"/>
      <c r="G2" s="62"/>
      <c r="H2" s="62"/>
      <c r="I2" s="62"/>
    </row>
    <row r="3" spans="2:10">
      <c r="B3" s="3"/>
      <c r="C3" s="3"/>
    </row>
    <row r="4" spans="2:10" s="1" customFormat="1">
      <c r="B4" s="62" t="s">
        <v>9</v>
      </c>
      <c r="C4" s="62" t="s">
        <v>12</v>
      </c>
      <c r="D4" s="62"/>
      <c r="E4" s="62"/>
      <c r="G4" s="62" t="s">
        <v>10</v>
      </c>
      <c r="H4" s="62"/>
      <c r="I4" s="62"/>
    </row>
    <row r="5" spans="2:10" s="1" customFormat="1">
      <c r="B5" s="62"/>
      <c r="C5" s="1" t="s">
        <v>5</v>
      </c>
      <c r="D5" s="1" t="s">
        <v>6</v>
      </c>
      <c r="E5" s="1" t="s">
        <v>7</v>
      </c>
      <c r="G5" s="1" t="s">
        <v>5</v>
      </c>
      <c r="H5" s="1" t="s">
        <v>6</v>
      </c>
      <c r="I5" s="1" t="s">
        <v>7</v>
      </c>
    </row>
    <row r="6" spans="2:10">
      <c r="B6" s="2" t="s">
        <v>1</v>
      </c>
      <c r="C6" s="11">
        <v>114</v>
      </c>
      <c r="D6" s="11">
        <v>93</v>
      </c>
      <c r="E6" s="25">
        <f>D6/C6</f>
        <v>0.81578947368421051</v>
      </c>
      <c r="G6" s="22">
        <v>315.39999999999998</v>
      </c>
      <c r="H6" s="22">
        <v>292.89999999999998</v>
      </c>
      <c r="I6" s="25">
        <f>+H6/G6</f>
        <v>0.92866201648700064</v>
      </c>
      <c r="J6" s="5"/>
    </row>
    <row r="7" spans="2:10">
      <c r="B7" s="2" t="s">
        <v>2</v>
      </c>
      <c r="C7" s="11">
        <v>575</v>
      </c>
      <c r="D7" s="11">
        <v>385</v>
      </c>
      <c r="E7" s="25">
        <f>D7/C7</f>
        <v>0.66956521739130437</v>
      </c>
      <c r="F7" s="7"/>
      <c r="G7" s="22">
        <v>814.14599999999996</v>
      </c>
      <c r="H7" s="22">
        <v>714.86800000000005</v>
      </c>
      <c r="I7" s="25">
        <f>+H7/G7</f>
        <v>0.87805872656747086</v>
      </c>
      <c r="J7" s="7"/>
    </row>
    <row r="8" spans="2:10">
      <c r="B8" s="2" t="s">
        <v>3</v>
      </c>
      <c r="C8" s="11">
        <v>1446</v>
      </c>
      <c r="D8" s="11">
        <v>956</v>
      </c>
      <c r="E8" s="25">
        <f>D8/C8</f>
        <v>0.66113416320885199</v>
      </c>
      <c r="F8" s="7"/>
      <c r="G8" s="22">
        <v>1907.4</v>
      </c>
      <c r="H8" s="22">
        <v>1571.9</v>
      </c>
      <c r="I8" s="25">
        <f>+H8/G8</f>
        <v>0.82410611303344872</v>
      </c>
      <c r="J8" s="7"/>
    </row>
    <row r="9" spans="2:10">
      <c r="B9" s="2" t="s">
        <v>17</v>
      </c>
      <c r="C9" s="11">
        <v>20</v>
      </c>
      <c r="D9" s="11">
        <v>11</v>
      </c>
      <c r="E9" s="25">
        <f>D9/C9</f>
        <v>0.55000000000000004</v>
      </c>
      <c r="F9" s="7"/>
      <c r="G9" s="22">
        <v>38.4</v>
      </c>
      <c r="H9" s="22">
        <v>26.6</v>
      </c>
      <c r="I9" s="25">
        <f>H9/G9</f>
        <v>0.69270833333333337</v>
      </c>
      <c r="J9" s="7"/>
    </row>
    <row r="10" spans="2:10" s="8" customFormat="1">
      <c r="B10" s="8" t="s">
        <v>4</v>
      </c>
      <c r="C10" s="9">
        <f>SUM(C6:C9)</f>
        <v>2155</v>
      </c>
      <c r="D10" s="9">
        <f>SUM(D6:D9)</f>
        <v>1445</v>
      </c>
      <c r="E10" s="26">
        <f>D10/C10</f>
        <v>0.67053364269141535</v>
      </c>
      <c r="F10" s="10"/>
      <c r="G10" s="23">
        <f>SUM(G6:G9)</f>
        <v>3075.346</v>
      </c>
      <c r="H10" s="23">
        <f>SUM(H6:H9)</f>
        <v>2606.268</v>
      </c>
      <c r="I10" s="26">
        <f>+H10/G10</f>
        <v>0.84747147150271873</v>
      </c>
      <c r="J10" s="10"/>
    </row>
    <row r="11" spans="2:10">
      <c r="C11" s="11"/>
      <c r="D11" s="11"/>
      <c r="E11" s="4"/>
      <c r="F11" s="6"/>
      <c r="G11" s="6"/>
      <c r="H11" s="4"/>
    </row>
    <row r="12" spans="2:10">
      <c r="C12" s="11"/>
      <c r="D12" s="11"/>
      <c r="E12" s="4"/>
      <c r="F12" s="12"/>
      <c r="G12" s="12"/>
      <c r="H12" s="4"/>
    </row>
    <row r="13" spans="2:10">
      <c r="C13" s="11"/>
      <c r="D13" s="11"/>
      <c r="E13" s="4"/>
      <c r="F13" s="12"/>
      <c r="G13" s="12"/>
      <c r="H13" s="4"/>
    </row>
    <row r="14" spans="2:10">
      <c r="C14" s="11"/>
      <c r="D14" s="11"/>
      <c r="E14" s="4"/>
      <c r="F14" s="12"/>
      <c r="G14" s="12"/>
      <c r="H14" s="4"/>
    </row>
    <row r="15" spans="2:10">
      <c r="C15" s="11"/>
      <c r="D15" s="11"/>
      <c r="E15" s="4"/>
      <c r="F15" s="12"/>
      <c r="G15" s="12"/>
      <c r="H15" s="4"/>
    </row>
    <row r="16" spans="2:10">
      <c r="C16" s="11"/>
      <c r="D16" s="11"/>
      <c r="E16" s="4"/>
      <c r="F16" s="12"/>
      <c r="G16" s="12"/>
      <c r="H16" s="4"/>
    </row>
    <row r="17" spans="3:9">
      <c r="C17" s="11"/>
      <c r="D17" s="11"/>
      <c r="E17" s="4"/>
      <c r="F17" s="12"/>
      <c r="G17" s="12"/>
      <c r="H17" s="4"/>
    </row>
    <row r="18" spans="3:9">
      <c r="C18" s="11"/>
      <c r="D18" s="11"/>
      <c r="E18" s="4"/>
      <c r="F18" s="12"/>
      <c r="G18" s="12"/>
      <c r="H18" s="4"/>
    </row>
    <row r="19" spans="3:9">
      <c r="E19" s="7"/>
      <c r="F19" s="7"/>
      <c r="I19" s="7"/>
    </row>
    <row r="20" spans="3:9">
      <c r="E20" s="7"/>
      <c r="I20" s="7"/>
    </row>
    <row r="21" spans="3:9">
      <c r="E21" s="7"/>
      <c r="I21" s="7"/>
    </row>
    <row r="22" spans="3:9">
      <c r="E22" s="7"/>
      <c r="I22" s="7"/>
    </row>
    <row r="23" spans="3:9">
      <c r="E23" s="7"/>
      <c r="I23" s="7"/>
    </row>
  </sheetData>
  <mergeCells count="5">
    <mergeCell ref="C4:E4"/>
    <mergeCell ref="G4:I4"/>
    <mergeCell ref="B1:I1"/>
    <mergeCell ref="B2:I2"/>
    <mergeCell ref="B4:B5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>
  <sheetPr codeName="Sheet41"/>
  <dimension ref="B1:J23"/>
  <sheetViews>
    <sheetView workbookViewId="0"/>
  </sheetViews>
  <sheetFormatPr defaultRowHeight="12.75"/>
  <cols>
    <col min="1" max="1" width="9" style="2"/>
    <col min="2" max="5" width="9.375" style="2" customWidth="1"/>
    <col min="6" max="6" width="1.625" style="2" customWidth="1"/>
    <col min="7" max="9" width="9.375" style="2" customWidth="1"/>
    <col min="10" max="16384" width="9" style="2"/>
  </cols>
  <sheetData>
    <row r="1" spans="2:10">
      <c r="B1" s="62" t="s">
        <v>0</v>
      </c>
      <c r="C1" s="62"/>
      <c r="D1" s="62"/>
      <c r="E1" s="62"/>
      <c r="F1" s="62"/>
      <c r="G1" s="62"/>
      <c r="H1" s="62"/>
      <c r="I1" s="62"/>
    </row>
    <row r="2" spans="2:10">
      <c r="B2" s="62" t="s">
        <v>13</v>
      </c>
      <c r="C2" s="62"/>
      <c r="D2" s="62"/>
      <c r="E2" s="62"/>
      <c r="F2" s="62"/>
      <c r="G2" s="62"/>
      <c r="H2" s="62"/>
      <c r="I2" s="62"/>
    </row>
    <row r="3" spans="2:10">
      <c r="B3" s="3"/>
      <c r="C3" s="3"/>
    </row>
    <row r="4" spans="2:10" s="1" customFormat="1">
      <c r="B4" s="62" t="s">
        <v>9</v>
      </c>
      <c r="C4" s="62" t="s">
        <v>12</v>
      </c>
      <c r="D4" s="62"/>
      <c r="E4" s="62"/>
      <c r="G4" s="62" t="s">
        <v>10</v>
      </c>
      <c r="H4" s="62"/>
      <c r="I4" s="62"/>
    </row>
    <row r="5" spans="2:10" s="1" customFormat="1">
      <c r="B5" s="62"/>
      <c r="C5" s="1" t="s">
        <v>5</v>
      </c>
      <c r="D5" s="1" t="s">
        <v>6</v>
      </c>
      <c r="E5" s="1" t="s">
        <v>7</v>
      </c>
      <c r="G5" s="1" t="s">
        <v>5</v>
      </c>
      <c r="H5" s="1" t="s">
        <v>6</v>
      </c>
      <c r="I5" s="1" t="s">
        <v>7</v>
      </c>
    </row>
    <row r="6" spans="2:10">
      <c r="B6" s="2" t="s">
        <v>1</v>
      </c>
      <c r="C6" s="11">
        <v>114</v>
      </c>
      <c r="D6" s="11">
        <v>92</v>
      </c>
      <c r="E6" s="25">
        <f>D6/C6</f>
        <v>0.80701754385964908</v>
      </c>
      <c r="G6" s="22">
        <v>315.39999999999998</v>
      </c>
      <c r="H6" s="22">
        <v>291.7</v>
      </c>
      <c r="I6" s="25">
        <f>+H6/G6</f>
        <v>0.92485732403297405</v>
      </c>
      <c r="J6" s="5"/>
    </row>
    <row r="7" spans="2:10">
      <c r="B7" s="2" t="s">
        <v>2</v>
      </c>
      <c r="C7" s="11">
        <v>574</v>
      </c>
      <c r="D7" s="11">
        <v>381</v>
      </c>
      <c r="E7" s="25">
        <f>D7/C7</f>
        <v>0.66376306620209058</v>
      </c>
      <c r="F7" s="7"/>
      <c r="G7" s="22">
        <v>812.4</v>
      </c>
      <c r="H7" s="22">
        <v>708.9</v>
      </c>
      <c r="I7" s="25">
        <f>+H7/G7</f>
        <v>0.87259970457902514</v>
      </c>
      <c r="J7" s="7"/>
    </row>
    <row r="8" spans="2:10">
      <c r="B8" s="2" t="s">
        <v>3</v>
      </c>
      <c r="C8" s="11">
        <v>1448</v>
      </c>
      <c r="D8" s="11">
        <v>938</v>
      </c>
      <c r="E8" s="25">
        <f>D8/C8</f>
        <v>0.64779005524861877</v>
      </c>
      <c r="F8" s="7"/>
      <c r="G8" s="22">
        <v>1907.7</v>
      </c>
      <c r="H8" s="22">
        <v>1540.2</v>
      </c>
      <c r="I8" s="25">
        <f>+H8/G8</f>
        <v>0.80735964774335589</v>
      </c>
      <c r="J8" s="7"/>
    </row>
    <row r="9" spans="2:10">
      <c r="B9" s="2" t="s">
        <v>17</v>
      </c>
      <c r="C9" s="11">
        <v>20</v>
      </c>
      <c r="D9" s="11">
        <v>11</v>
      </c>
      <c r="E9" s="25">
        <f>D9/C9</f>
        <v>0.55000000000000004</v>
      </c>
      <c r="F9" s="7"/>
      <c r="G9" s="22">
        <v>38.4</v>
      </c>
      <c r="H9" s="22">
        <v>26.6</v>
      </c>
      <c r="I9" s="25">
        <f>H9/G9</f>
        <v>0.69270833333333337</v>
      </c>
      <c r="J9" s="7"/>
    </row>
    <row r="10" spans="2:10" s="8" customFormat="1">
      <c r="B10" s="8" t="s">
        <v>4</v>
      </c>
      <c r="C10" s="9">
        <f>SUM(C6:C9)</f>
        <v>2156</v>
      </c>
      <c r="D10" s="9">
        <f>SUM(D6:D9)</f>
        <v>1422</v>
      </c>
      <c r="E10" s="26">
        <f>D10/C10</f>
        <v>0.65955473098330242</v>
      </c>
      <c r="F10" s="10"/>
      <c r="G10" s="23">
        <f>SUM(G6:G9)</f>
        <v>3073.9</v>
      </c>
      <c r="H10" s="23">
        <f>SUM(H6:H9)</f>
        <v>2567.4</v>
      </c>
      <c r="I10" s="26">
        <f>+H10/G10</f>
        <v>0.83522560916100064</v>
      </c>
      <c r="J10" s="10"/>
    </row>
    <row r="11" spans="2:10">
      <c r="C11" s="11"/>
      <c r="D11" s="11"/>
      <c r="E11" s="4"/>
      <c r="F11" s="6"/>
      <c r="G11" s="6"/>
      <c r="H11" s="4"/>
    </row>
    <row r="12" spans="2:10">
      <c r="C12" s="11"/>
      <c r="D12" s="11"/>
      <c r="E12" s="4"/>
      <c r="F12" s="12"/>
      <c r="G12" s="12"/>
      <c r="H12" s="4"/>
    </row>
    <row r="13" spans="2:10">
      <c r="C13" s="11"/>
      <c r="D13" s="11"/>
      <c r="E13" s="4"/>
      <c r="F13" s="12"/>
      <c r="G13" s="12"/>
      <c r="H13" s="4"/>
    </row>
    <row r="14" spans="2:10">
      <c r="C14" s="11"/>
      <c r="D14" s="11"/>
      <c r="E14" s="4"/>
      <c r="F14" s="12"/>
      <c r="G14" s="12"/>
      <c r="H14" s="4"/>
    </row>
    <row r="15" spans="2:10">
      <c r="C15" s="11"/>
      <c r="D15" s="11"/>
      <c r="E15" s="4"/>
      <c r="F15" s="12"/>
      <c r="G15" s="12"/>
      <c r="H15" s="4"/>
    </row>
    <row r="16" spans="2:10">
      <c r="C16" s="11"/>
      <c r="D16" s="11"/>
      <c r="E16" s="4"/>
      <c r="F16" s="12"/>
      <c r="G16" s="12"/>
      <c r="H16" s="4"/>
    </row>
    <row r="17" spans="3:9">
      <c r="C17" s="11"/>
      <c r="D17" s="11"/>
      <c r="E17" s="4"/>
      <c r="F17" s="12"/>
      <c r="G17" s="12"/>
      <c r="H17" s="4"/>
    </row>
    <row r="18" spans="3:9">
      <c r="C18" s="11"/>
      <c r="D18" s="11"/>
      <c r="E18" s="4"/>
      <c r="F18" s="12"/>
      <c r="G18" s="12"/>
      <c r="H18" s="4"/>
    </row>
    <row r="19" spans="3:9">
      <c r="E19" s="7"/>
      <c r="F19" s="7"/>
      <c r="I19" s="7"/>
    </row>
    <row r="20" spans="3:9">
      <c r="E20" s="7"/>
      <c r="I20" s="7"/>
    </row>
    <row r="21" spans="3:9">
      <c r="E21" s="7"/>
      <c r="I21" s="7"/>
    </row>
    <row r="22" spans="3:9">
      <c r="E22" s="7"/>
      <c r="I22" s="7"/>
    </row>
    <row r="23" spans="3:9">
      <c r="E23" s="7"/>
      <c r="I23" s="7"/>
    </row>
  </sheetData>
  <mergeCells count="5">
    <mergeCell ref="C4:E4"/>
    <mergeCell ref="G4:I4"/>
    <mergeCell ref="B1:I1"/>
    <mergeCell ref="B2:I2"/>
    <mergeCell ref="B4:B5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>
  <sheetPr codeName="Sheet33"/>
  <dimension ref="B1:J23"/>
  <sheetViews>
    <sheetView workbookViewId="0"/>
  </sheetViews>
  <sheetFormatPr defaultRowHeight="12.75"/>
  <cols>
    <col min="1" max="1" width="9" style="2"/>
    <col min="2" max="5" width="9.375" style="2" customWidth="1"/>
    <col min="6" max="6" width="1.625" style="2" customWidth="1"/>
    <col min="7" max="9" width="9.375" style="2" customWidth="1"/>
    <col min="10" max="16384" width="9" style="2"/>
  </cols>
  <sheetData>
    <row r="1" spans="2:10">
      <c r="B1" s="62" t="s">
        <v>0</v>
      </c>
      <c r="C1" s="62"/>
      <c r="D1" s="62"/>
      <c r="E1" s="62"/>
      <c r="F1" s="62"/>
      <c r="G1" s="62"/>
      <c r="H1" s="62"/>
      <c r="I1" s="62"/>
    </row>
    <row r="2" spans="2:10">
      <c r="B2" s="62" t="s">
        <v>11</v>
      </c>
      <c r="C2" s="62"/>
      <c r="D2" s="62"/>
      <c r="E2" s="62"/>
      <c r="F2" s="62"/>
      <c r="G2" s="62"/>
      <c r="H2" s="62"/>
      <c r="I2" s="62"/>
    </row>
    <row r="3" spans="2:10">
      <c r="B3" s="3"/>
      <c r="C3" s="3"/>
    </row>
    <row r="4" spans="2:10" s="1" customFormat="1">
      <c r="B4" s="62" t="s">
        <v>9</v>
      </c>
      <c r="C4" s="62" t="s">
        <v>12</v>
      </c>
      <c r="D4" s="62"/>
      <c r="E4" s="62"/>
      <c r="G4" s="62" t="s">
        <v>10</v>
      </c>
      <c r="H4" s="62"/>
      <c r="I4" s="62"/>
    </row>
    <row r="5" spans="2:10" s="1" customFormat="1">
      <c r="B5" s="62"/>
      <c r="C5" s="1" t="s">
        <v>5</v>
      </c>
      <c r="D5" s="1" t="s">
        <v>6</v>
      </c>
      <c r="E5" s="1" t="s">
        <v>7</v>
      </c>
      <c r="G5" s="1" t="s">
        <v>5</v>
      </c>
      <c r="H5" s="1" t="s">
        <v>6</v>
      </c>
      <c r="I5" s="1" t="s">
        <v>7</v>
      </c>
    </row>
    <row r="6" spans="2:10">
      <c r="B6" s="2" t="s">
        <v>1</v>
      </c>
      <c r="C6" s="11">
        <v>114</v>
      </c>
      <c r="D6" s="11">
        <v>90</v>
      </c>
      <c r="E6" s="25">
        <f>+D6/C6</f>
        <v>0.78947368421052633</v>
      </c>
      <c r="G6" s="22">
        <v>315.39999999999998</v>
      </c>
      <c r="H6" s="22">
        <v>289.3</v>
      </c>
      <c r="I6" s="25">
        <f>+H6/G6</f>
        <v>0.91724793912492086</v>
      </c>
      <c r="J6" s="5"/>
    </row>
    <row r="7" spans="2:10">
      <c r="B7" s="2" t="s">
        <v>2</v>
      </c>
      <c r="C7" s="11">
        <v>578</v>
      </c>
      <c r="D7" s="11">
        <v>378</v>
      </c>
      <c r="E7" s="25">
        <f>+D7/C7</f>
        <v>0.65397923875432529</v>
      </c>
      <c r="F7" s="7"/>
      <c r="G7" s="22">
        <v>818.48500000000001</v>
      </c>
      <c r="H7" s="22">
        <v>706.35199999999998</v>
      </c>
      <c r="I7" s="25">
        <f>+H7/G7</f>
        <v>0.86299932191793371</v>
      </c>
      <c r="J7" s="7"/>
    </row>
    <row r="8" spans="2:10">
      <c r="B8" s="2" t="s">
        <v>3</v>
      </c>
      <c r="C8" s="11">
        <v>1443</v>
      </c>
      <c r="D8" s="11">
        <v>922</v>
      </c>
      <c r="E8" s="25">
        <f>+D8/C8</f>
        <v>0.63894663894663895</v>
      </c>
      <c r="F8" s="7"/>
      <c r="G8" s="22">
        <v>1909.2</v>
      </c>
      <c r="H8" s="22">
        <v>1525.9</v>
      </c>
      <c r="I8" s="25">
        <f>+H8/G8</f>
        <v>0.7992352817934214</v>
      </c>
      <c r="J8" s="7"/>
    </row>
    <row r="9" spans="2:10">
      <c r="B9" s="2" t="s">
        <v>17</v>
      </c>
      <c r="C9" s="11">
        <v>20</v>
      </c>
      <c r="D9" s="11">
        <v>11</v>
      </c>
      <c r="E9" s="25">
        <f>D9/C9</f>
        <v>0.55000000000000004</v>
      </c>
      <c r="F9" s="7"/>
      <c r="G9" s="22">
        <v>38.4</v>
      </c>
      <c r="H9" s="22">
        <v>26.6</v>
      </c>
      <c r="I9" s="25">
        <f>H9/G9</f>
        <v>0.69270833333333337</v>
      </c>
      <c r="J9" s="7"/>
    </row>
    <row r="10" spans="2:10" s="8" customFormat="1">
      <c r="B10" s="8" t="s">
        <v>4</v>
      </c>
      <c r="C10" s="9">
        <f>SUM(C6:C9)</f>
        <v>2155</v>
      </c>
      <c r="D10" s="9">
        <f>SUM(D6:D9)</f>
        <v>1401</v>
      </c>
      <c r="E10" s="26">
        <f>+D10/C10</f>
        <v>0.65011600928074242</v>
      </c>
      <c r="F10" s="10"/>
      <c r="G10" s="23">
        <f>SUM(G6:G9)</f>
        <v>3081.4850000000001</v>
      </c>
      <c r="H10" s="23">
        <f>SUM(H6:H9)</f>
        <v>2548.152</v>
      </c>
      <c r="I10" s="26">
        <f>+H10/G10</f>
        <v>0.82692338271969523</v>
      </c>
      <c r="J10" s="10"/>
    </row>
    <row r="11" spans="2:10">
      <c r="C11" s="11"/>
      <c r="D11" s="11"/>
      <c r="E11" s="4"/>
      <c r="F11" s="6"/>
      <c r="G11" s="6"/>
      <c r="H11" s="4"/>
    </row>
    <row r="12" spans="2:10">
      <c r="C12" s="11"/>
      <c r="D12" s="11"/>
      <c r="E12" s="4"/>
      <c r="F12" s="12"/>
      <c r="G12" s="12"/>
      <c r="H12" s="4"/>
    </row>
    <row r="13" spans="2:10">
      <c r="C13" s="11"/>
      <c r="D13" s="11"/>
      <c r="E13" s="4"/>
      <c r="F13" s="12"/>
      <c r="G13" s="12"/>
      <c r="H13" s="4"/>
    </row>
    <row r="14" spans="2:10">
      <c r="C14" s="11"/>
      <c r="D14" s="11"/>
      <c r="E14" s="4"/>
      <c r="F14" s="12"/>
      <c r="G14" s="12"/>
      <c r="H14" s="4"/>
    </row>
    <row r="15" spans="2:10">
      <c r="C15" s="11"/>
      <c r="D15" s="11"/>
      <c r="E15" s="4"/>
      <c r="F15" s="12"/>
      <c r="G15" s="12"/>
      <c r="H15" s="4"/>
    </row>
    <row r="16" spans="2:10">
      <c r="C16" s="11"/>
      <c r="D16" s="11"/>
      <c r="E16" s="4"/>
      <c r="F16" s="12"/>
      <c r="G16" s="12"/>
      <c r="H16" s="4"/>
    </row>
    <row r="17" spans="3:9">
      <c r="C17" s="11"/>
      <c r="D17" s="11"/>
      <c r="E17" s="4"/>
      <c r="F17" s="12"/>
      <c r="G17" s="12"/>
      <c r="H17" s="4"/>
    </row>
    <row r="18" spans="3:9">
      <c r="C18" s="11"/>
      <c r="D18" s="11"/>
      <c r="E18" s="4"/>
      <c r="F18" s="12"/>
      <c r="G18" s="12"/>
      <c r="H18" s="4"/>
    </row>
    <row r="19" spans="3:9">
      <c r="E19" s="7"/>
      <c r="F19" s="7"/>
      <c r="I19" s="7"/>
    </row>
    <row r="20" spans="3:9">
      <c r="E20" s="7"/>
      <c r="I20" s="7"/>
    </row>
    <row r="21" spans="3:9">
      <c r="E21" s="7"/>
      <c r="I21" s="7"/>
    </row>
    <row r="22" spans="3:9">
      <c r="E22" s="7"/>
      <c r="I22" s="7"/>
    </row>
    <row r="23" spans="3:9">
      <c r="E23" s="7"/>
      <c r="I23" s="7"/>
    </row>
  </sheetData>
  <mergeCells count="5">
    <mergeCell ref="C4:E4"/>
    <mergeCell ref="G4:I4"/>
    <mergeCell ref="B1:I1"/>
    <mergeCell ref="B2:I2"/>
    <mergeCell ref="B4:B5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1:J23"/>
  <sheetViews>
    <sheetView workbookViewId="0">
      <selection activeCell="B12" sqref="B12"/>
    </sheetView>
  </sheetViews>
  <sheetFormatPr defaultRowHeight="12.75"/>
  <cols>
    <col min="1" max="1" width="9" style="2"/>
    <col min="2" max="5" width="9.375" style="2" customWidth="1"/>
    <col min="6" max="6" width="1.625" style="2" customWidth="1"/>
    <col min="7" max="9" width="9.375" style="2" customWidth="1"/>
    <col min="10" max="16384" width="9" style="2"/>
  </cols>
  <sheetData>
    <row r="1" spans="2:10">
      <c r="B1" s="62" t="s">
        <v>0</v>
      </c>
      <c r="C1" s="62"/>
      <c r="D1" s="62"/>
      <c r="E1" s="62"/>
      <c r="F1" s="62"/>
      <c r="G1" s="62"/>
      <c r="H1" s="62"/>
      <c r="I1" s="62"/>
    </row>
    <row r="2" spans="2:10">
      <c r="B2" s="62" t="s">
        <v>58</v>
      </c>
      <c r="C2" s="62"/>
      <c r="D2" s="62"/>
      <c r="E2" s="62"/>
      <c r="F2" s="62"/>
      <c r="G2" s="62"/>
      <c r="H2" s="62"/>
      <c r="I2" s="62"/>
    </row>
    <row r="3" spans="2:10">
      <c r="B3" s="21"/>
      <c r="C3" s="3"/>
    </row>
    <row r="4" spans="2:10" s="1" customFormat="1">
      <c r="B4" s="62" t="s">
        <v>9</v>
      </c>
      <c r="C4" s="62" t="s">
        <v>12</v>
      </c>
      <c r="D4" s="62"/>
      <c r="E4" s="62"/>
      <c r="G4" s="62" t="s">
        <v>10</v>
      </c>
      <c r="H4" s="62"/>
      <c r="I4" s="62"/>
    </row>
    <row r="5" spans="2:10" s="1" customFormat="1">
      <c r="B5" s="62"/>
      <c r="C5" s="1" t="s">
        <v>5</v>
      </c>
      <c r="D5" s="1" t="s">
        <v>6</v>
      </c>
      <c r="E5" s="1" t="s">
        <v>7</v>
      </c>
      <c r="G5" s="1" t="s">
        <v>5</v>
      </c>
      <c r="H5" s="1" t="s">
        <v>6</v>
      </c>
      <c r="I5" s="1" t="s">
        <v>7</v>
      </c>
    </row>
    <row r="6" spans="2:10">
      <c r="B6" s="13" t="s">
        <v>1</v>
      </c>
      <c r="C6" s="31">
        <v>145</v>
      </c>
      <c r="D6" s="31">
        <v>129</v>
      </c>
      <c r="E6" s="32">
        <f>IF(C6="","",+D6/C6)</f>
        <v>0.8896551724137931</v>
      </c>
      <c r="F6" s="33"/>
      <c r="G6" s="40">
        <v>316.3</v>
      </c>
      <c r="H6" s="40">
        <v>299</v>
      </c>
      <c r="I6" s="32">
        <f>IF(G6="","",H6/G6)</f>
        <v>0.94530509010433128</v>
      </c>
      <c r="J6" s="5"/>
    </row>
    <row r="7" spans="2:10">
      <c r="B7" s="13" t="s">
        <v>2</v>
      </c>
      <c r="C7" s="31">
        <v>706</v>
      </c>
      <c r="D7" s="31">
        <v>508</v>
      </c>
      <c r="E7" s="32">
        <f>IF(C7="","",+D7/C7)</f>
        <v>0.71954674220963177</v>
      </c>
      <c r="F7" s="33"/>
      <c r="G7" s="40">
        <v>791.33299999999997</v>
      </c>
      <c r="H7" s="40">
        <v>685.84699999999998</v>
      </c>
      <c r="I7" s="32">
        <f>IF(G7="","",H7/G7)</f>
        <v>0.8666983431753762</v>
      </c>
      <c r="J7" s="18"/>
    </row>
    <row r="8" spans="2:10">
      <c r="B8" s="13" t="s">
        <v>3</v>
      </c>
      <c r="C8" s="52">
        <v>1522</v>
      </c>
      <c r="D8" s="31">
        <v>1111</v>
      </c>
      <c r="E8" s="32">
        <f>IF(C8="","",+D8/C8)</f>
        <v>0.72996057818659654</v>
      </c>
      <c r="F8" s="33"/>
      <c r="G8" s="49">
        <v>2167.6</v>
      </c>
      <c r="H8" s="40">
        <v>1916.4</v>
      </c>
      <c r="I8" s="32">
        <f>IF(G8="","",H8/G8)</f>
        <v>0.88411145967890759</v>
      </c>
      <c r="J8" s="7"/>
    </row>
    <row r="9" spans="2:10">
      <c r="B9" s="13" t="s">
        <v>17</v>
      </c>
      <c r="C9" s="31">
        <v>27</v>
      </c>
      <c r="D9" s="31">
        <v>18</v>
      </c>
      <c r="E9" s="32">
        <f>IF(C9="","",+D9/C9)</f>
        <v>0.66666666666666663</v>
      </c>
      <c r="F9" s="35"/>
      <c r="G9" s="50">
        <v>40.53</v>
      </c>
      <c r="H9" s="51">
        <v>34.4</v>
      </c>
      <c r="I9" s="32">
        <f>IF(G9="","",H9/G9)</f>
        <v>0.84875400937577095</v>
      </c>
      <c r="J9" s="7"/>
    </row>
    <row r="10" spans="2:10" s="8" customFormat="1">
      <c r="B10" s="15" t="s">
        <v>4</v>
      </c>
      <c r="C10" s="36">
        <f>SUM(C6:C9)</f>
        <v>2400</v>
      </c>
      <c r="D10" s="36">
        <f>SUM(D6:D9)</f>
        <v>1766</v>
      </c>
      <c r="E10" s="37">
        <f>IF(C10="","",+D10/C10)</f>
        <v>0.73583333333333334</v>
      </c>
      <c r="F10" s="38"/>
      <c r="G10" s="39">
        <f>SUM(G6:G9)</f>
        <v>3315.7630000000004</v>
      </c>
      <c r="H10" s="39">
        <f>SUM(H6:H9)</f>
        <v>2935.6470000000004</v>
      </c>
      <c r="I10" s="37">
        <f>IF(G10="","",H10/G10)</f>
        <v>0.88536092597691696</v>
      </c>
      <c r="J10" s="10"/>
    </row>
    <row r="11" spans="2:10">
      <c r="C11" s="11"/>
      <c r="D11" s="11"/>
      <c r="E11" s="4"/>
      <c r="F11" s="6"/>
      <c r="G11" s="11"/>
      <c r="H11" s="11"/>
      <c r="I11" s="4"/>
    </row>
    <row r="12" spans="2:10">
      <c r="B12" s="43" t="s">
        <v>59</v>
      </c>
      <c r="D12" s="11"/>
      <c r="E12" s="4"/>
      <c r="F12" s="12"/>
      <c r="G12" s="12"/>
      <c r="H12" s="4"/>
    </row>
    <row r="13" spans="2:10">
      <c r="C13" s="11"/>
      <c r="D13" s="11"/>
      <c r="E13" s="4"/>
      <c r="F13" s="12"/>
      <c r="G13" s="12"/>
      <c r="H13" s="4"/>
    </row>
    <row r="14" spans="2:10">
      <c r="C14" s="11"/>
      <c r="D14" s="11"/>
      <c r="E14" s="4"/>
      <c r="F14" s="12"/>
      <c r="G14" s="12"/>
      <c r="H14" s="4"/>
    </row>
    <row r="15" spans="2:10">
      <c r="C15" s="11"/>
      <c r="D15" s="11"/>
      <c r="E15" s="4"/>
      <c r="F15" s="12"/>
      <c r="G15" s="12"/>
      <c r="H15" s="4"/>
    </row>
    <row r="16" spans="2:10">
      <c r="C16" s="11"/>
      <c r="D16" s="11"/>
      <c r="E16" s="4"/>
      <c r="F16" s="12"/>
      <c r="G16" s="12"/>
      <c r="H16" s="4"/>
    </row>
    <row r="17" spans="3:9">
      <c r="C17" s="11"/>
      <c r="D17" s="11"/>
      <c r="E17" s="4"/>
      <c r="F17" s="12"/>
      <c r="G17" s="12"/>
      <c r="H17" s="4"/>
    </row>
    <row r="18" spans="3:9">
      <c r="C18" s="11"/>
      <c r="D18" s="11"/>
      <c r="E18" s="4"/>
      <c r="F18" s="12"/>
      <c r="G18" s="12"/>
      <c r="H18" s="4"/>
    </row>
    <row r="19" spans="3:9">
      <c r="E19" s="7"/>
      <c r="F19" s="7"/>
      <c r="I19" s="7"/>
    </row>
    <row r="20" spans="3:9">
      <c r="E20" s="7"/>
      <c r="I20" s="7"/>
    </row>
    <row r="21" spans="3:9">
      <c r="E21" s="7"/>
      <c r="I21" s="7"/>
    </row>
    <row r="22" spans="3:9">
      <c r="E22" s="7"/>
      <c r="I22" s="7"/>
    </row>
    <row r="23" spans="3:9">
      <c r="E23" s="7"/>
      <c r="I23" s="7"/>
    </row>
  </sheetData>
  <mergeCells count="5">
    <mergeCell ref="B1:I1"/>
    <mergeCell ref="B2:I2"/>
    <mergeCell ref="B4:B5"/>
    <mergeCell ref="C4:E4"/>
    <mergeCell ref="G4:I4"/>
  </mergeCells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8"/>
  <dimension ref="B1:J23"/>
  <sheetViews>
    <sheetView workbookViewId="0">
      <selection activeCell="B2" sqref="B2:I2"/>
    </sheetView>
  </sheetViews>
  <sheetFormatPr defaultRowHeight="12.75"/>
  <cols>
    <col min="1" max="1" width="9" style="2"/>
    <col min="2" max="5" width="9.375" style="2" customWidth="1"/>
    <col min="6" max="6" width="1.625" style="2" customWidth="1"/>
    <col min="7" max="9" width="9.375" style="2" customWidth="1"/>
    <col min="10" max="16384" width="9" style="2"/>
  </cols>
  <sheetData>
    <row r="1" spans="2:10">
      <c r="B1" s="62" t="s">
        <v>0</v>
      </c>
      <c r="C1" s="62"/>
      <c r="D1" s="62"/>
      <c r="E1" s="62"/>
      <c r="F1" s="62"/>
      <c r="G1" s="62"/>
      <c r="H1" s="62"/>
      <c r="I1" s="62"/>
    </row>
    <row r="2" spans="2:10">
      <c r="B2" s="62" t="s">
        <v>57</v>
      </c>
      <c r="C2" s="62"/>
      <c r="D2" s="62"/>
      <c r="E2" s="62"/>
      <c r="F2" s="62"/>
      <c r="G2" s="62"/>
      <c r="H2" s="62"/>
      <c r="I2" s="62"/>
    </row>
    <row r="3" spans="2:10">
      <c r="B3" s="21"/>
      <c r="C3" s="3"/>
    </row>
    <row r="4" spans="2:10" s="1" customFormat="1">
      <c r="B4" s="62" t="s">
        <v>9</v>
      </c>
      <c r="C4" s="62" t="s">
        <v>12</v>
      </c>
      <c r="D4" s="62"/>
      <c r="E4" s="62"/>
      <c r="G4" s="62" t="s">
        <v>10</v>
      </c>
      <c r="H4" s="62"/>
      <c r="I4" s="62"/>
    </row>
    <row r="5" spans="2:10" s="1" customFormat="1">
      <c r="B5" s="62"/>
      <c r="C5" s="1" t="s">
        <v>5</v>
      </c>
      <c r="D5" s="1" t="s">
        <v>6</v>
      </c>
      <c r="E5" s="1" t="s">
        <v>7</v>
      </c>
      <c r="G5" s="1" t="s">
        <v>5</v>
      </c>
      <c r="H5" s="1" t="s">
        <v>6</v>
      </c>
      <c r="I5" s="1" t="s">
        <v>7</v>
      </c>
    </row>
    <row r="6" spans="2:10">
      <c r="B6" s="13" t="s">
        <v>1</v>
      </c>
      <c r="C6" s="31">
        <v>145</v>
      </c>
      <c r="D6" s="31">
        <v>129</v>
      </c>
      <c r="E6" s="32">
        <v>0.8896551724137931</v>
      </c>
      <c r="F6" s="33"/>
      <c r="G6" s="34">
        <v>316.3</v>
      </c>
      <c r="H6" s="34">
        <v>299.10000000000002</v>
      </c>
      <c r="I6" s="32">
        <v>0.94562124565286121</v>
      </c>
      <c r="J6" s="5"/>
    </row>
    <row r="7" spans="2:10">
      <c r="B7" s="13" t="s">
        <v>2</v>
      </c>
      <c r="C7" s="31">
        <v>705</v>
      </c>
      <c r="D7" s="31">
        <v>500</v>
      </c>
      <c r="E7" s="32">
        <f>IF(C7="","",+D7/C7)</f>
        <v>0.70921985815602839</v>
      </c>
      <c r="F7" s="33"/>
      <c r="G7" s="34">
        <v>790.49699999999996</v>
      </c>
      <c r="H7" s="34">
        <v>685.35500000000002</v>
      </c>
      <c r="I7" s="32">
        <f>IF(G7="","",H7/G7)</f>
        <v>0.86699253760608841</v>
      </c>
      <c r="J7" s="18"/>
    </row>
    <row r="8" spans="2:10">
      <c r="B8" s="13" t="s">
        <v>3</v>
      </c>
      <c r="C8" s="45">
        <v>1524</v>
      </c>
      <c r="D8" s="31">
        <v>1110</v>
      </c>
      <c r="E8" s="32">
        <f>IF(C8="","",+D8/C8)</f>
        <v>0.72834645669291342</v>
      </c>
      <c r="F8" s="33"/>
      <c r="G8" s="46">
        <v>2167.8000000000002</v>
      </c>
      <c r="H8" s="34">
        <v>1920.1</v>
      </c>
      <c r="I8" s="32">
        <f>IF(G8="","",H8/G8)</f>
        <v>0.88573669157671364</v>
      </c>
      <c r="J8" s="7"/>
    </row>
    <row r="9" spans="2:10">
      <c r="B9" s="13" t="s">
        <v>17</v>
      </c>
      <c r="C9" s="31">
        <v>27</v>
      </c>
      <c r="D9" s="31">
        <v>18</v>
      </c>
      <c r="E9" s="32">
        <f>IF(C9="","",+D9/C9)</f>
        <v>0.66666666666666663</v>
      </c>
      <c r="F9" s="35"/>
      <c r="G9" s="47">
        <v>40.53</v>
      </c>
      <c r="H9" s="48">
        <v>34.4</v>
      </c>
      <c r="I9" s="32">
        <f>IF(G9="","",H9/G9)</f>
        <v>0.84875400937577095</v>
      </c>
      <c r="J9" s="7"/>
    </row>
    <row r="10" spans="2:10" s="8" customFormat="1">
      <c r="B10" s="15" t="s">
        <v>4</v>
      </c>
      <c r="C10" s="36">
        <f>SUM(C6:C9)</f>
        <v>2401</v>
      </c>
      <c r="D10" s="36">
        <f>SUM(D6:D9)</f>
        <v>1757</v>
      </c>
      <c r="E10" s="37">
        <f>IF(C10="","",+D10/C10)</f>
        <v>0.73177842565597673</v>
      </c>
      <c r="F10" s="38"/>
      <c r="G10" s="39">
        <f>SUM(G6:G9)</f>
        <v>3315.1270000000004</v>
      </c>
      <c r="H10" s="39">
        <f>SUM(H6:H9)</f>
        <v>2938.9549999999999</v>
      </c>
      <c r="I10" s="37">
        <f>IF(G10="","",H10/G10)</f>
        <v>0.88652863072817412</v>
      </c>
      <c r="J10" s="10"/>
    </row>
    <row r="11" spans="2:10">
      <c r="C11" s="11"/>
      <c r="D11" s="11"/>
      <c r="E11" s="4"/>
      <c r="F11" s="6"/>
      <c r="G11" s="11"/>
      <c r="H11" s="11"/>
      <c r="I11" s="4"/>
    </row>
    <row r="12" spans="2:10">
      <c r="B12" s="43"/>
      <c r="D12" s="11"/>
      <c r="E12" s="4"/>
      <c r="F12" s="12"/>
      <c r="G12" s="12"/>
      <c r="H12" s="4"/>
    </row>
    <row r="13" spans="2:10">
      <c r="C13" s="11"/>
      <c r="D13" s="11"/>
      <c r="E13" s="4"/>
      <c r="F13" s="12"/>
      <c r="G13" s="12"/>
      <c r="H13" s="4"/>
    </row>
    <row r="14" spans="2:10">
      <c r="C14" s="11"/>
      <c r="D14" s="11"/>
      <c r="E14" s="4"/>
      <c r="F14" s="12"/>
      <c r="G14" s="12"/>
      <c r="H14" s="4"/>
    </row>
    <row r="15" spans="2:10">
      <c r="C15" s="11"/>
      <c r="D15" s="11"/>
      <c r="E15" s="4"/>
      <c r="F15" s="12"/>
      <c r="G15" s="12"/>
      <c r="H15" s="4"/>
    </row>
    <row r="16" spans="2:10">
      <c r="C16" s="11"/>
      <c r="D16" s="11"/>
      <c r="E16" s="4"/>
      <c r="F16" s="12"/>
      <c r="G16" s="12"/>
      <c r="H16" s="4"/>
    </row>
    <row r="17" spans="3:9">
      <c r="C17" s="11"/>
      <c r="D17" s="11"/>
      <c r="E17" s="4"/>
      <c r="F17" s="12"/>
      <c r="G17" s="12"/>
      <c r="H17" s="4"/>
    </row>
    <row r="18" spans="3:9">
      <c r="C18" s="11"/>
      <c r="D18" s="11"/>
      <c r="E18" s="4"/>
      <c r="F18" s="12"/>
      <c r="G18" s="12"/>
      <c r="H18" s="4"/>
    </row>
    <row r="19" spans="3:9">
      <c r="E19" s="7"/>
      <c r="F19" s="7"/>
      <c r="I19" s="7"/>
    </row>
    <row r="20" spans="3:9">
      <c r="E20" s="7"/>
      <c r="I20" s="7"/>
    </row>
    <row r="21" spans="3:9">
      <c r="E21" s="7"/>
      <c r="I21" s="7"/>
    </row>
    <row r="22" spans="3:9">
      <c r="E22" s="7"/>
      <c r="I22" s="7"/>
    </row>
    <row r="23" spans="3:9">
      <c r="E23" s="7"/>
      <c r="I23" s="7"/>
    </row>
  </sheetData>
  <mergeCells count="5">
    <mergeCell ref="B1:I1"/>
    <mergeCell ref="B2:I2"/>
    <mergeCell ref="B4:B5"/>
    <mergeCell ref="C4:E4"/>
    <mergeCell ref="G4:I4"/>
  </mergeCells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9"/>
  <dimension ref="B1:J23"/>
  <sheetViews>
    <sheetView workbookViewId="0">
      <selection activeCell="B12" sqref="B12"/>
    </sheetView>
  </sheetViews>
  <sheetFormatPr defaultRowHeight="12.75"/>
  <cols>
    <col min="1" max="1" width="9" style="2"/>
    <col min="2" max="5" width="9.375" style="2" customWidth="1"/>
    <col min="6" max="6" width="1.625" style="2" customWidth="1"/>
    <col min="7" max="9" width="9.375" style="2" customWidth="1"/>
    <col min="10" max="16384" width="9" style="2"/>
  </cols>
  <sheetData>
    <row r="1" spans="2:10">
      <c r="B1" s="62" t="s">
        <v>0</v>
      </c>
      <c r="C1" s="62"/>
      <c r="D1" s="62"/>
      <c r="E1" s="62"/>
      <c r="F1" s="62"/>
      <c r="G1" s="62"/>
      <c r="H1" s="62"/>
      <c r="I1" s="62"/>
    </row>
    <row r="2" spans="2:10">
      <c r="B2" s="62" t="s">
        <v>55</v>
      </c>
      <c r="C2" s="62"/>
      <c r="D2" s="62"/>
      <c r="E2" s="62"/>
      <c r="F2" s="62"/>
      <c r="G2" s="62"/>
      <c r="H2" s="62"/>
      <c r="I2" s="62"/>
    </row>
    <row r="3" spans="2:10">
      <c r="B3" s="21"/>
      <c r="C3" s="3"/>
    </row>
    <row r="4" spans="2:10" s="1" customFormat="1">
      <c r="B4" s="62" t="s">
        <v>9</v>
      </c>
      <c r="C4" s="62" t="s">
        <v>12</v>
      </c>
      <c r="D4" s="62"/>
      <c r="E4" s="62"/>
      <c r="G4" s="62" t="s">
        <v>10</v>
      </c>
      <c r="H4" s="62"/>
      <c r="I4" s="62"/>
    </row>
    <row r="5" spans="2:10" s="1" customFormat="1">
      <c r="B5" s="62"/>
      <c r="C5" s="1" t="s">
        <v>5</v>
      </c>
      <c r="D5" s="1" t="s">
        <v>6</v>
      </c>
      <c r="E5" s="1" t="s">
        <v>7</v>
      </c>
      <c r="G5" s="1" t="s">
        <v>5</v>
      </c>
      <c r="H5" s="1" t="s">
        <v>6</v>
      </c>
      <c r="I5" s="1" t="s">
        <v>7</v>
      </c>
    </row>
    <row r="6" spans="2:10">
      <c r="B6" s="13" t="s">
        <v>1</v>
      </c>
      <c r="C6" s="31">
        <v>143</v>
      </c>
      <c r="D6" s="31">
        <v>127</v>
      </c>
      <c r="E6" s="32">
        <f>+D6/C6</f>
        <v>0.88811188811188813</v>
      </c>
      <c r="F6" s="33" t="s">
        <v>8</v>
      </c>
      <c r="G6" s="34">
        <v>316.3</v>
      </c>
      <c r="H6" s="34">
        <v>293.2</v>
      </c>
      <c r="I6" s="32">
        <f>H6/G6</f>
        <v>0.92696806828959843</v>
      </c>
      <c r="J6" s="5"/>
    </row>
    <row r="7" spans="2:10">
      <c r="B7" s="13" t="s">
        <v>2</v>
      </c>
      <c r="C7" s="31">
        <v>700</v>
      </c>
      <c r="D7" s="31">
        <v>496</v>
      </c>
      <c r="E7" s="32">
        <f>+D7/C7</f>
        <v>0.70857142857142852</v>
      </c>
      <c r="F7" s="33"/>
      <c r="G7" s="34">
        <v>783.40499999999997</v>
      </c>
      <c r="H7" s="34">
        <v>681.57100000000003</v>
      </c>
      <c r="I7" s="32">
        <f>+H7/G7</f>
        <v>0.87001104154300779</v>
      </c>
      <c r="J7" s="18"/>
    </row>
    <row r="8" spans="2:10">
      <c r="B8" s="13" t="s">
        <v>3</v>
      </c>
      <c r="C8" s="31">
        <v>1525</v>
      </c>
      <c r="D8" s="31">
        <v>1097</v>
      </c>
      <c r="E8" s="32">
        <f>+D8/C8</f>
        <v>0.71934426229508197</v>
      </c>
      <c r="F8" s="33"/>
      <c r="G8" s="34">
        <v>2167.4</v>
      </c>
      <c r="H8" s="34">
        <v>1905.5</v>
      </c>
      <c r="I8" s="32">
        <f>+H8/G8</f>
        <v>0.87916397526990864</v>
      </c>
      <c r="J8" s="7"/>
    </row>
    <row r="9" spans="2:10">
      <c r="B9" s="13" t="s">
        <v>17</v>
      </c>
      <c r="C9" s="31">
        <v>24</v>
      </c>
      <c r="D9" s="31">
        <v>16</v>
      </c>
      <c r="E9" s="32">
        <f>+D9/C9</f>
        <v>0.66666666666666663</v>
      </c>
      <c r="F9" s="35"/>
      <c r="G9" s="40">
        <v>38.9</v>
      </c>
      <c r="H9" s="40">
        <v>32.9</v>
      </c>
      <c r="I9" s="32">
        <f>+H9/G9</f>
        <v>0.84575835475578409</v>
      </c>
      <c r="J9" s="7"/>
    </row>
    <row r="10" spans="2:10" s="8" customFormat="1">
      <c r="B10" s="15" t="s">
        <v>4</v>
      </c>
      <c r="C10" s="36">
        <f>SUM(C6:C9)</f>
        <v>2392</v>
      </c>
      <c r="D10" s="36">
        <f>SUM(D6:D9)</f>
        <v>1736</v>
      </c>
      <c r="E10" s="37">
        <f>D10/C10</f>
        <v>0.72575250836120397</v>
      </c>
      <c r="F10" s="38"/>
      <c r="G10" s="39">
        <f>SUM(G6:G9)</f>
        <v>3306.0050000000001</v>
      </c>
      <c r="H10" s="39">
        <f>SUM(H6:H9)</f>
        <v>2913.1709999999998</v>
      </c>
      <c r="I10" s="37">
        <f>+H10/G10</f>
        <v>0.88117561830668734</v>
      </c>
      <c r="J10" s="10"/>
    </row>
    <row r="11" spans="2:10">
      <c r="C11" s="11"/>
      <c r="D11" s="11"/>
      <c r="E11" s="4"/>
      <c r="F11" s="6"/>
      <c r="G11" s="11"/>
      <c r="H11" s="11"/>
      <c r="I11" s="4"/>
    </row>
    <row r="12" spans="2:10">
      <c r="B12" s="43" t="s">
        <v>56</v>
      </c>
      <c r="D12" s="11"/>
      <c r="E12" s="4"/>
      <c r="F12" s="12"/>
      <c r="G12" s="12"/>
      <c r="H12" s="4"/>
    </row>
    <row r="13" spans="2:10">
      <c r="C13" s="11"/>
      <c r="D13" s="11"/>
      <c r="E13" s="4"/>
      <c r="F13" s="12"/>
      <c r="G13" s="12"/>
      <c r="H13" s="4"/>
    </row>
    <row r="14" spans="2:10">
      <c r="C14" s="11"/>
      <c r="D14" s="11"/>
      <c r="E14" s="4"/>
      <c r="F14" s="12"/>
      <c r="G14" s="12"/>
      <c r="H14" s="4"/>
    </row>
    <row r="15" spans="2:10">
      <c r="C15" s="11"/>
      <c r="D15" s="11"/>
      <c r="E15" s="4"/>
      <c r="F15" s="12"/>
      <c r="G15" s="12"/>
      <c r="H15" s="4"/>
    </row>
    <row r="16" spans="2:10">
      <c r="C16" s="11"/>
      <c r="D16" s="11"/>
      <c r="E16" s="4"/>
      <c r="F16" s="12"/>
      <c r="G16" s="12"/>
      <c r="H16" s="4"/>
    </row>
    <row r="17" spans="3:9">
      <c r="C17" s="11"/>
      <c r="D17" s="11"/>
      <c r="E17" s="4"/>
      <c r="F17" s="12"/>
      <c r="G17" s="12"/>
      <c r="H17" s="4"/>
    </row>
    <row r="18" spans="3:9">
      <c r="C18" s="11"/>
      <c r="D18" s="11"/>
      <c r="E18" s="4"/>
      <c r="F18" s="12"/>
      <c r="G18" s="12"/>
      <c r="H18" s="4"/>
    </row>
    <row r="19" spans="3:9">
      <c r="E19" s="7"/>
      <c r="F19" s="7"/>
      <c r="I19" s="7"/>
    </row>
    <row r="20" spans="3:9">
      <c r="E20" s="7"/>
      <c r="I20" s="7"/>
    </row>
    <row r="21" spans="3:9">
      <c r="E21" s="7"/>
      <c r="I21" s="7"/>
    </row>
    <row r="22" spans="3:9">
      <c r="E22" s="7"/>
      <c r="I22" s="7"/>
    </row>
    <row r="23" spans="3:9">
      <c r="E23" s="7"/>
      <c r="I23" s="7"/>
    </row>
  </sheetData>
  <mergeCells count="5">
    <mergeCell ref="B1:I1"/>
    <mergeCell ref="B2:I2"/>
    <mergeCell ref="B4:B5"/>
    <mergeCell ref="C4:E4"/>
    <mergeCell ref="G4:I4"/>
  </mergeCells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0"/>
  <dimension ref="B1:J23"/>
  <sheetViews>
    <sheetView workbookViewId="0">
      <selection activeCell="H13" sqref="H13"/>
    </sheetView>
  </sheetViews>
  <sheetFormatPr defaultRowHeight="12.75"/>
  <cols>
    <col min="1" max="1" width="9" style="2"/>
    <col min="2" max="5" width="9.375" style="2" customWidth="1"/>
    <col min="6" max="6" width="1.625" style="2" customWidth="1"/>
    <col min="7" max="9" width="9.375" style="2" customWidth="1"/>
    <col min="10" max="16384" width="9" style="2"/>
  </cols>
  <sheetData>
    <row r="1" spans="2:10">
      <c r="B1" s="62" t="s">
        <v>0</v>
      </c>
      <c r="C1" s="62"/>
      <c r="D1" s="62"/>
      <c r="E1" s="62"/>
      <c r="F1" s="62"/>
      <c r="G1" s="62"/>
      <c r="H1" s="62"/>
      <c r="I1" s="62"/>
    </row>
    <row r="2" spans="2:10">
      <c r="B2" s="62" t="s">
        <v>53</v>
      </c>
      <c r="C2" s="62"/>
      <c r="D2" s="62"/>
      <c r="E2" s="62"/>
      <c r="F2" s="62"/>
      <c r="G2" s="62"/>
      <c r="H2" s="62"/>
      <c r="I2" s="62"/>
    </row>
    <row r="3" spans="2:10">
      <c r="B3" s="21"/>
      <c r="C3" s="3"/>
    </row>
    <row r="4" spans="2:10" s="1" customFormat="1">
      <c r="B4" s="62" t="s">
        <v>9</v>
      </c>
      <c r="C4" s="62" t="s">
        <v>12</v>
      </c>
      <c r="D4" s="62"/>
      <c r="E4" s="62"/>
      <c r="G4" s="62" t="s">
        <v>10</v>
      </c>
      <c r="H4" s="62"/>
      <c r="I4" s="62"/>
    </row>
    <row r="5" spans="2:10" s="1" customFormat="1">
      <c r="B5" s="62"/>
      <c r="C5" s="1" t="s">
        <v>5</v>
      </c>
      <c r="D5" s="1" t="s">
        <v>6</v>
      </c>
      <c r="E5" s="1" t="s">
        <v>7</v>
      </c>
      <c r="G5" s="1" t="s">
        <v>5</v>
      </c>
      <c r="H5" s="1" t="s">
        <v>6</v>
      </c>
      <c r="I5" s="1" t="s">
        <v>7</v>
      </c>
    </row>
    <row r="6" spans="2:10">
      <c r="B6" s="13" t="s">
        <v>1</v>
      </c>
      <c r="C6" s="31">
        <v>112</v>
      </c>
      <c r="D6" s="31">
        <v>96</v>
      </c>
      <c r="E6" s="32">
        <f>+D6/C6</f>
        <v>0.8571428571428571</v>
      </c>
      <c r="F6" s="33" t="s">
        <v>8</v>
      </c>
      <c r="G6" s="34">
        <v>294.3</v>
      </c>
      <c r="H6" s="34">
        <v>267.89999999999998</v>
      </c>
      <c r="I6" s="32">
        <f>H6/G6</f>
        <v>0.91029561671763493</v>
      </c>
      <c r="J6" s="5"/>
    </row>
    <row r="7" spans="2:10">
      <c r="B7" s="13" t="s">
        <v>2</v>
      </c>
      <c r="C7" s="31">
        <v>609</v>
      </c>
      <c r="D7" s="31">
        <v>423</v>
      </c>
      <c r="E7" s="32">
        <f>+D7/C7</f>
        <v>0.69458128078817738</v>
      </c>
      <c r="F7" s="33"/>
      <c r="G7" s="34">
        <v>863.46199999999999</v>
      </c>
      <c r="H7" s="34">
        <v>744.024</v>
      </c>
      <c r="I7" s="32">
        <f>+H7/G7</f>
        <v>0.86167544142069952</v>
      </c>
      <c r="J7" s="18"/>
    </row>
    <row r="8" spans="2:10">
      <c r="B8" s="13" t="s">
        <v>3</v>
      </c>
      <c r="C8" s="31">
        <v>1291</v>
      </c>
      <c r="D8" s="31">
        <v>904</v>
      </c>
      <c r="E8" s="32">
        <f>+D8/C8</f>
        <v>0.70023237800154914</v>
      </c>
      <c r="F8" s="33"/>
      <c r="G8" s="34">
        <v>2069.4</v>
      </c>
      <c r="H8" s="34">
        <v>1830.5</v>
      </c>
      <c r="I8" s="32">
        <f>+H8/G8</f>
        <v>0.88455590992558231</v>
      </c>
      <c r="J8" s="7"/>
    </row>
    <row r="9" spans="2:10">
      <c r="B9" s="13" t="s">
        <v>17</v>
      </c>
      <c r="C9" s="31">
        <v>24</v>
      </c>
      <c r="D9" s="31">
        <v>16</v>
      </c>
      <c r="E9" s="32">
        <f>+D9/C9</f>
        <v>0.66666666666666663</v>
      </c>
      <c r="F9" s="35"/>
      <c r="G9" s="40">
        <v>48.44</v>
      </c>
      <c r="H9" s="40">
        <v>38.700000000000003</v>
      </c>
      <c r="I9" s="32">
        <f>+H9/G9</f>
        <v>0.7989265070189927</v>
      </c>
      <c r="J9" s="7"/>
    </row>
    <row r="10" spans="2:10" s="8" customFormat="1">
      <c r="B10" s="15" t="s">
        <v>4</v>
      </c>
      <c r="C10" s="36">
        <f>SUM(C6:C9)</f>
        <v>2036</v>
      </c>
      <c r="D10" s="36">
        <f>SUM(D6:D9)</f>
        <v>1439</v>
      </c>
      <c r="E10" s="37">
        <f>D10/C10</f>
        <v>0.70677799607072689</v>
      </c>
      <c r="F10" s="38"/>
      <c r="G10" s="39">
        <f>SUM(G6:G9)</f>
        <v>3275.6020000000003</v>
      </c>
      <c r="H10" s="39">
        <f>SUM(H6:H9)</f>
        <v>2881.1239999999998</v>
      </c>
      <c r="I10" s="37">
        <f>+H10/G10</f>
        <v>0.87957083919230705</v>
      </c>
      <c r="J10" s="10"/>
    </row>
    <row r="11" spans="2:10">
      <c r="C11" s="11"/>
      <c r="D11" s="11"/>
      <c r="E11" s="4"/>
      <c r="F11" s="6"/>
      <c r="G11" s="11"/>
      <c r="H11" s="11"/>
      <c r="I11" s="4"/>
    </row>
    <row r="12" spans="2:10">
      <c r="B12" s="43" t="s">
        <v>54</v>
      </c>
      <c r="D12" s="11"/>
      <c r="E12" s="4"/>
      <c r="F12" s="12"/>
      <c r="G12" s="12"/>
      <c r="H12" s="4"/>
    </row>
    <row r="13" spans="2:10">
      <c r="C13" s="11"/>
      <c r="D13" s="11"/>
      <c r="E13" s="4"/>
      <c r="F13" s="12"/>
      <c r="G13" s="12"/>
      <c r="H13" s="4"/>
    </row>
    <row r="14" spans="2:10">
      <c r="C14" s="11"/>
      <c r="D14" s="11"/>
      <c r="E14" s="4"/>
      <c r="F14" s="12"/>
      <c r="G14" s="12"/>
      <c r="H14" s="4"/>
    </row>
    <row r="15" spans="2:10">
      <c r="C15" s="11"/>
      <c r="D15" s="11"/>
      <c r="E15" s="4"/>
      <c r="F15" s="12"/>
      <c r="G15" s="12"/>
      <c r="H15" s="4"/>
    </row>
    <row r="16" spans="2:10">
      <c r="C16" s="11"/>
      <c r="D16" s="11"/>
      <c r="E16" s="4"/>
      <c r="F16" s="12"/>
      <c r="G16" s="12"/>
      <c r="H16" s="4"/>
    </row>
    <row r="17" spans="3:9">
      <c r="C17" s="11"/>
      <c r="D17" s="11"/>
      <c r="E17" s="4"/>
      <c r="F17" s="12"/>
      <c r="G17" s="12"/>
      <c r="H17" s="4"/>
    </row>
    <row r="18" spans="3:9">
      <c r="C18" s="11"/>
      <c r="D18" s="11"/>
      <c r="E18" s="4"/>
      <c r="F18" s="12"/>
      <c r="G18" s="12"/>
      <c r="H18" s="4"/>
    </row>
    <row r="19" spans="3:9">
      <c r="E19" s="7"/>
      <c r="F19" s="7"/>
      <c r="I19" s="7"/>
    </row>
    <row r="20" spans="3:9">
      <c r="E20" s="7"/>
      <c r="I20" s="7"/>
    </row>
    <row r="21" spans="3:9">
      <c r="E21" s="7"/>
      <c r="I21" s="7"/>
    </row>
    <row r="22" spans="3:9">
      <c r="E22" s="7"/>
      <c r="I22" s="7"/>
    </row>
    <row r="23" spans="3:9">
      <c r="E23" s="7"/>
      <c r="I23" s="7"/>
    </row>
  </sheetData>
  <mergeCells count="5">
    <mergeCell ref="B1:I1"/>
    <mergeCell ref="B2:I2"/>
    <mergeCell ref="B4:B5"/>
    <mergeCell ref="C4:E4"/>
    <mergeCell ref="G4:I4"/>
  </mergeCells>
  <phoneticPr fontId="10" type="noConversion"/>
  <pageMargins left="0.75" right="0.75" top="1" bottom="1" header="0.5" footer="0.5"/>
  <pageSetup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71"/>
  <dimension ref="B1:J23"/>
  <sheetViews>
    <sheetView workbookViewId="0">
      <selection activeCell="D18" sqref="D18"/>
    </sheetView>
  </sheetViews>
  <sheetFormatPr defaultRowHeight="12.75"/>
  <cols>
    <col min="1" max="1" width="9" style="2"/>
    <col min="2" max="5" width="9.375" style="2" customWidth="1"/>
    <col min="6" max="6" width="1.625" style="2" customWidth="1"/>
    <col min="7" max="9" width="9.375" style="2" customWidth="1"/>
    <col min="10" max="16384" width="9" style="2"/>
  </cols>
  <sheetData>
    <row r="1" spans="2:10">
      <c r="B1" s="62" t="s">
        <v>0</v>
      </c>
      <c r="C1" s="62"/>
      <c r="D1" s="62"/>
      <c r="E1" s="62"/>
      <c r="F1" s="62"/>
      <c r="G1" s="62"/>
      <c r="H1" s="62"/>
      <c r="I1" s="62"/>
    </row>
    <row r="2" spans="2:10">
      <c r="B2" s="62" t="s">
        <v>51</v>
      </c>
      <c r="C2" s="62"/>
      <c r="D2" s="62"/>
      <c r="E2" s="62"/>
      <c r="F2" s="62"/>
      <c r="G2" s="62"/>
      <c r="H2" s="62"/>
      <c r="I2" s="62"/>
    </row>
    <row r="3" spans="2:10">
      <c r="B3" s="21"/>
      <c r="C3" s="3"/>
    </row>
    <row r="4" spans="2:10" s="1" customFormat="1">
      <c r="B4" s="62" t="s">
        <v>9</v>
      </c>
      <c r="C4" s="62" t="s">
        <v>12</v>
      </c>
      <c r="D4" s="62"/>
      <c r="E4" s="62"/>
      <c r="G4" s="62" t="s">
        <v>10</v>
      </c>
      <c r="H4" s="62"/>
      <c r="I4" s="62"/>
    </row>
    <row r="5" spans="2:10" s="1" customFormat="1">
      <c r="B5" s="62"/>
      <c r="C5" s="1" t="s">
        <v>5</v>
      </c>
      <c r="D5" s="1" t="s">
        <v>6</v>
      </c>
      <c r="E5" s="1" t="s">
        <v>7</v>
      </c>
      <c r="G5" s="1" t="s">
        <v>5</v>
      </c>
      <c r="H5" s="1" t="s">
        <v>6</v>
      </c>
      <c r="I5" s="1" t="s">
        <v>7</v>
      </c>
    </row>
    <row r="6" spans="2:10">
      <c r="B6" s="13" t="s">
        <v>1</v>
      </c>
      <c r="C6" s="31">
        <v>112</v>
      </c>
      <c r="D6" s="31">
        <v>94</v>
      </c>
      <c r="E6" s="32">
        <f>+D6/C6</f>
        <v>0.8392857142857143</v>
      </c>
      <c r="F6" s="33" t="s">
        <v>8</v>
      </c>
      <c r="G6" s="34">
        <v>294.3</v>
      </c>
      <c r="H6" s="34">
        <v>252</v>
      </c>
      <c r="I6" s="32">
        <f>H6/G6</f>
        <v>0.85626911314984711</v>
      </c>
      <c r="J6" s="5"/>
    </row>
    <row r="7" spans="2:10">
      <c r="B7" s="13" t="s">
        <v>2</v>
      </c>
      <c r="C7" s="31">
        <v>609</v>
      </c>
      <c r="D7" s="31">
        <v>438</v>
      </c>
      <c r="E7" s="32">
        <f>+D7/C7</f>
        <v>0.71921182266009853</v>
      </c>
      <c r="F7" s="33"/>
      <c r="G7" s="34">
        <v>871.13099999999997</v>
      </c>
      <c r="H7" s="34">
        <v>762.54899999999998</v>
      </c>
      <c r="I7" s="32">
        <f>+H7/G7</f>
        <v>0.87535514176398266</v>
      </c>
      <c r="J7" s="18"/>
    </row>
    <row r="8" spans="2:10">
      <c r="B8" s="13" t="s">
        <v>3</v>
      </c>
      <c r="C8" s="31">
        <v>1292</v>
      </c>
      <c r="D8" s="31">
        <v>893</v>
      </c>
      <c r="E8" s="32">
        <f>+D8/C8</f>
        <v>0.69117647058823528</v>
      </c>
      <c r="F8" s="33"/>
      <c r="G8" s="34">
        <v>2069</v>
      </c>
      <c r="H8" s="34">
        <v>1821.6</v>
      </c>
      <c r="I8" s="32">
        <f>+H8/G8</f>
        <v>0.8804253262445626</v>
      </c>
      <c r="J8" s="7"/>
    </row>
    <row r="9" spans="2:10">
      <c r="B9" s="13" t="s">
        <v>17</v>
      </c>
      <c r="C9" s="31">
        <v>24</v>
      </c>
      <c r="D9" s="31">
        <v>15</v>
      </c>
      <c r="E9" s="32">
        <f>+D9/C9</f>
        <v>0.625</v>
      </c>
      <c r="F9" s="35"/>
      <c r="G9" s="40">
        <v>48.44</v>
      </c>
      <c r="H9" s="40">
        <v>37.6</v>
      </c>
      <c r="I9" s="32">
        <f>+H9/G9</f>
        <v>0.77621800165152777</v>
      </c>
      <c r="J9" s="7"/>
    </row>
    <row r="10" spans="2:10" s="8" customFormat="1">
      <c r="B10" s="15" t="s">
        <v>4</v>
      </c>
      <c r="C10" s="36">
        <f>SUM(C6:C9)</f>
        <v>2037</v>
      </c>
      <c r="D10" s="36">
        <f>SUM(D6:D9)</f>
        <v>1440</v>
      </c>
      <c r="E10" s="37">
        <f>D10/C10</f>
        <v>0.70692194403534614</v>
      </c>
      <c r="F10" s="38"/>
      <c r="G10" s="39">
        <f>SUM(G6:G9)</f>
        <v>3282.8710000000001</v>
      </c>
      <c r="H10" s="39">
        <f>SUM(H6:H9)</f>
        <v>2873.7489999999998</v>
      </c>
      <c r="I10" s="37">
        <f>+H10/G10</f>
        <v>0.87537676625124772</v>
      </c>
      <c r="J10" s="10"/>
    </row>
    <row r="11" spans="2:10">
      <c r="C11" s="11"/>
      <c r="D11" s="11"/>
      <c r="E11" s="4"/>
      <c r="F11" s="6"/>
      <c r="G11" s="11"/>
      <c r="H11" s="11"/>
      <c r="I11" s="4"/>
    </row>
    <row r="12" spans="2:10">
      <c r="B12" s="43" t="s">
        <v>52</v>
      </c>
      <c r="D12" s="11"/>
      <c r="E12" s="4"/>
      <c r="F12" s="12"/>
      <c r="G12" s="12"/>
      <c r="H12" s="4"/>
    </row>
    <row r="13" spans="2:10">
      <c r="C13" s="11"/>
      <c r="D13" s="11"/>
      <c r="E13" s="4"/>
      <c r="F13" s="12"/>
      <c r="G13" s="12"/>
      <c r="H13" s="4"/>
    </row>
    <row r="14" spans="2:10">
      <c r="C14" s="11"/>
      <c r="D14" s="11"/>
      <c r="E14" s="4"/>
      <c r="F14" s="12"/>
      <c r="G14" s="12"/>
      <c r="H14" s="4"/>
    </row>
    <row r="15" spans="2:10">
      <c r="C15" s="11"/>
      <c r="D15" s="11"/>
      <c r="E15" s="4"/>
      <c r="F15" s="12"/>
      <c r="G15" s="12"/>
      <c r="H15" s="4"/>
    </row>
    <row r="16" spans="2:10">
      <c r="C16" s="11"/>
      <c r="D16" s="11"/>
      <c r="E16" s="4"/>
      <c r="F16" s="12"/>
      <c r="G16" s="12"/>
      <c r="H16" s="4"/>
    </row>
    <row r="17" spans="3:9">
      <c r="C17" s="11"/>
      <c r="D17" s="11"/>
      <c r="E17" s="4"/>
      <c r="F17" s="12"/>
      <c r="G17" s="12"/>
      <c r="H17" s="4"/>
    </row>
    <row r="18" spans="3:9">
      <c r="C18" s="11"/>
      <c r="D18" s="11"/>
      <c r="E18" s="4"/>
      <c r="F18" s="12"/>
      <c r="G18" s="12"/>
      <c r="H18" s="4"/>
    </row>
    <row r="19" spans="3:9">
      <c r="E19" s="7"/>
      <c r="F19" s="7"/>
      <c r="I19" s="7"/>
    </row>
    <row r="20" spans="3:9">
      <c r="E20" s="7"/>
      <c r="I20" s="7"/>
    </row>
    <row r="21" spans="3:9">
      <c r="E21" s="7"/>
      <c r="I21" s="7"/>
    </row>
    <row r="22" spans="3:9">
      <c r="E22" s="7"/>
      <c r="I22" s="7"/>
    </row>
    <row r="23" spans="3:9">
      <c r="E23" s="7"/>
      <c r="I23" s="7"/>
    </row>
  </sheetData>
  <mergeCells count="5">
    <mergeCell ref="B1:I1"/>
    <mergeCell ref="B2:I2"/>
    <mergeCell ref="B4:B5"/>
    <mergeCell ref="C4:E4"/>
    <mergeCell ref="G4:I4"/>
  </mergeCells>
  <phoneticPr fontId="10" type="noConversion"/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43</vt:i4>
      </vt:variant>
    </vt:vector>
  </HeadingPairs>
  <TitlesOfParts>
    <vt:vector size="43" baseType="lpstr">
      <vt:lpstr>December 2011</vt:lpstr>
      <vt:lpstr>November 2011</vt:lpstr>
      <vt:lpstr>October 2011</vt:lpstr>
      <vt:lpstr>September 2011</vt:lpstr>
      <vt:lpstr>August 2011</vt:lpstr>
      <vt:lpstr>July 2011 </vt:lpstr>
      <vt:lpstr>June 2011</vt:lpstr>
      <vt:lpstr>May 2011</vt:lpstr>
      <vt:lpstr>April 2011</vt:lpstr>
      <vt:lpstr>March 2011</vt:lpstr>
      <vt:lpstr>February 2011</vt:lpstr>
      <vt:lpstr>January 2011</vt:lpstr>
      <vt:lpstr>December 2010</vt:lpstr>
      <vt:lpstr>November 2010</vt:lpstr>
      <vt:lpstr>October 2010</vt:lpstr>
      <vt:lpstr>September 2010</vt:lpstr>
      <vt:lpstr>August 2010</vt:lpstr>
      <vt:lpstr>July 2010</vt:lpstr>
      <vt:lpstr>June 2010</vt:lpstr>
      <vt:lpstr>May 2010</vt:lpstr>
      <vt:lpstr>April 2010</vt:lpstr>
      <vt:lpstr>March 2010</vt:lpstr>
      <vt:lpstr>February 2010</vt:lpstr>
      <vt:lpstr>January 2010</vt:lpstr>
      <vt:lpstr>December 2009</vt:lpstr>
      <vt:lpstr>November 2009</vt:lpstr>
      <vt:lpstr>October 2009</vt:lpstr>
      <vt:lpstr>September 2009</vt:lpstr>
      <vt:lpstr>August 2009</vt:lpstr>
      <vt:lpstr>July 2009</vt:lpstr>
      <vt:lpstr>June 2009</vt:lpstr>
      <vt:lpstr>May 2009</vt:lpstr>
      <vt:lpstr>April 2009</vt:lpstr>
      <vt:lpstr>March 2009</vt:lpstr>
      <vt:lpstr>February 2009</vt:lpstr>
      <vt:lpstr>January 2009</vt:lpstr>
      <vt:lpstr>December 2008</vt:lpstr>
      <vt:lpstr>November 2008</vt:lpstr>
      <vt:lpstr>October 2008</vt:lpstr>
      <vt:lpstr>September 2008</vt:lpstr>
      <vt:lpstr>August 2008</vt:lpstr>
      <vt:lpstr>July 2008</vt:lpstr>
      <vt:lpstr>June 2008</vt:lpstr>
    </vt:vector>
  </TitlesOfParts>
  <Company>NERA Economic Consulting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Arnab Mukherjee</dc:creator>
  <cp:lastModifiedBy>NERA User</cp:lastModifiedBy>
  <cp:lastPrinted>2009-01-14T20:09:17Z</cp:lastPrinted>
  <dcterms:created xsi:type="dcterms:W3CDTF">2006-10-16T18:27:18Z</dcterms:created>
  <dcterms:modified xsi:type="dcterms:W3CDTF">2012-01-13T14:57:32Z</dcterms:modified>
</cp:coreProperties>
</file>